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6"/>
  </bookViews>
  <sheets>
    <sheet name="Зеленая 2" sheetId="1" r:id="rId1"/>
    <sheet name="Зеленая 3" sheetId="2" r:id="rId2"/>
    <sheet name="Зеленая 4" sheetId="3" r:id="rId3"/>
    <sheet name="Заводская 2" sheetId="4" r:id="rId4"/>
    <sheet name="Заводская 22" sheetId="5" r:id="rId5"/>
    <sheet name="Заводская 24" sheetId="6" r:id="rId6"/>
    <sheet name="Заводская 26" sheetId="7" r:id="rId7"/>
  </sheets>
  <definedNames/>
  <calcPr fullCalcOnLoad="1"/>
</workbook>
</file>

<file path=xl/sharedStrings.xml><?xml version="1.0" encoding="utf-8"?>
<sst xmlns="http://schemas.openxmlformats.org/spreadsheetml/2006/main" count="194" uniqueCount="34">
  <si>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</si>
  <si>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</si>
  <si>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</si>
  <si>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</si>
  <si>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</si>
  <si>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</si>
  <si>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</si>
  <si>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</si>
  <si>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</si>
  <si>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</si>
  <si>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</si>
  <si>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</si>
  <si>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</si>
  <si>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</si>
  <si>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</si>
  <si>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</si>
  <si>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</si>
  <si>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</si>
  <si>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</si>
  <si>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</si>
  <si>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</si>
  <si>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</si>
  <si>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ППР- сети водопровода</t>
  </si>
  <si>
    <t>№ 2 по ул. Зеленая п. Советский за 2011 год</t>
  </si>
  <si>
    <t>Проверка вентканалов -  1 раз в год</t>
  </si>
  <si>
    <t>Установка  электросчетчиков</t>
  </si>
  <si>
    <t>№ 3 по ул. Зеленая п. Советский за 2011 год</t>
  </si>
  <si>
    <t>№ 4 по ул. Зеленая п. Советский за 2011 год</t>
  </si>
  <si>
    <t>№ 2 по ул. Заводская п. Советский за 2011 год</t>
  </si>
  <si>
    <t>Проверка вентканалов и дымоходов  -  4 раза в год</t>
  </si>
  <si>
    <t>№ 22 по ул. Заводская п. Советский за 2011 год</t>
  </si>
  <si>
    <t>Обслуживание тепловых узлов (ООО "Инжекомстрой")</t>
  </si>
  <si>
    <t>№ 24 по ул. Заводская п. Советский за 2011 год</t>
  </si>
  <si>
    <t>№ 26 по ул. Заводская п. Советский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</si>
</sst>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1540.09</f>
        <v>1540.09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600</f>
        <v>600</v>
      </c>
      <c r="D13" s="1"/>
      <c r="E13" s="1"/>
    </row>
    <row r="14" spans="1:5" ht="33" customHeight="1">
      <c r="A14" s="3">
        <v>9</v>
      </c>
      <c r="B14" s="5" t="s">
        <v>12</v>
      </c>
      <c r="C14" s="4">
        <f>356</f>
        <v>356</v>
      </c>
      <c r="D14" s="1"/>
      <c r="E14" s="1"/>
    </row>
    <row r="15" spans="1:5" ht="18.75">
      <c r="A15" s="3">
        <v>10</v>
      </c>
      <c r="B15" s="5" t="s">
        <v>13</v>
      </c>
      <c r="C15" s="4">
        <f>268.74</f>
        <v>268.74</v>
      </c>
      <c r="D15" s="1"/>
      <c r="E15" s="1"/>
    </row>
    <row r="16" spans="1:5" ht="18.75">
      <c r="A16" s="3">
        <v>11</v>
      </c>
      <c r="B16" s="5" t="s">
        <v>14</v>
      </c>
      <c r="C16" s="4">
        <f>14093</f>
        <v>14093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16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17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22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39222</f>
        <v>39222</v>
      </c>
      <c r="D22" s="1"/>
      <c r="E22" s="1"/>
    </row>
    <row r="23" spans="1:5" ht="37.5">
      <c r="A23" s="3">
        <v>18</v>
      </c>
      <c r="B23" s="5" t="s">
        <v>20</v>
      </c>
      <c r="C23" s="4">
        <f>4869</f>
        <v>4869</v>
      </c>
      <c r="D23" s="1"/>
      <c r="E23" s="1"/>
    </row>
    <row r="24" spans="1:5" ht="18.75">
      <c r="A24" s="3"/>
      <c r="B24" s="6" t="s">
        <v>21</v>
      </c>
      <c r="C24" s="6">
        <f>SUM(C6:C23)</f>
        <v>88508.02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1525.77</f>
        <v>1525.77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342</f>
        <v>342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1295</f>
        <v>1295</v>
      </c>
      <c r="D13" s="1"/>
      <c r="E13" s="1"/>
    </row>
    <row r="14" spans="1:5" ht="33" customHeight="1">
      <c r="A14" s="3">
        <v>9</v>
      </c>
      <c r="B14" s="5" t="s">
        <v>12</v>
      </c>
      <c r="C14" s="4">
        <f>1680</f>
        <v>1680</v>
      </c>
      <c r="D14" s="1"/>
      <c r="E14" s="1"/>
    </row>
    <row r="15" spans="1:5" ht="18.75">
      <c r="A15" s="3">
        <v>10</v>
      </c>
      <c r="B15" s="5" t="s">
        <v>13</v>
      </c>
      <c r="C15" s="4">
        <f>945.86</f>
        <v>945.86</v>
      </c>
      <c r="D15" s="1"/>
      <c r="E15" s="1"/>
    </row>
    <row r="16" spans="1:5" ht="18.75">
      <c r="A16" s="3">
        <v>11</v>
      </c>
      <c r="B16" s="5" t="s">
        <v>14</v>
      </c>
      <c r="C16" s="4">
        <f>13911</f>
        <v>13911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16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17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22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38715</f>
        <v>38715</v>
      </c>
      <c r="D22" s="1"/>
      <c r="E22" s="1"/>
    </row>
    <row r="23" spans="1:5" ht="37.5">
      <c r="A23" s="3">
        <v>18</v>
      </c>
      <c r="B23" s="5" t="s">
        <v>20</v>
      </c>
      <c r="C23" s="4">
        <f>4806</f>
        <v>4806</v>
      </c>
      <c r="D23" s="1"/>
      <c r="E23" s="1"/>
    </row>
    <row r="24" spans="1:5" ht="18.75">
      <c r="A24" s="3"/>
      <c r="B24" s="6" t="s">
        <v>21</v>
      </c>
      <c r="C24" s="6">
        <f>SUM(C6:C23)</f>
        <v>90779.82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1580.82</f>
        <v>1580.82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600</f>
        <v>600</v>
      </c>
      <c r="D13" s="1"/>
      <c r="E13" s="1"/>
    </row>
    <row r="14" spans="1:5" ht="33" customHeight="1">
      <c r="A14" s="3">
        <v>9</v>
      </c>
      <c r="B14" s="5" t="s">
        <v>12</v>
      </c>
      <c r="C14" s="4">
        <f>233</f>
        <v>233</v>
      </c>
      <c r="D14" s="1"/>
      <c r="E14" s="1"/>
    </row>
    <row r="15" spans="1:5" ht="18.75">
      <c r="A15" s="3">
        <v>10</v>
      </c>
      <c r="B15" s="5" t="s">
        <v>13</v>
      </c>
      <c r="C15" s="4">
        <f>1008.66</f>
        <v>1008.66</v>
      </c>
      <c r="D15" s="1"/>
      <c r="E15" s="1"/>
    </row>
    <row r="16" spans="1:5" ht="18.75">
      <c r="A16" s="3">
        <v>11</v>
      </c>
      <c r="B16" s="5" t="s">
        <v>14</v>
      </c>
      <c r="C16" s="4">
        <f>14619</f>
        <v>14619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16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17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22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18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40687</f>
        <v>40687</v>
      </c>
      <c r="D22" s="1"/>
      <c r="E22" s="1"/>
    </row>
    <row r="23" spans="1:5" ht="37.5">
      <c r="A23" s="3">
        <v>18</v>
      </c>
      <c r="B23" s="5" t="s">
        <v>20</v>
      </c>
      <c r="C23" s="4">
        <f>5051</f>
        <v>5051</v>
      </c>
      <c r="D23" s="1"/>
      <c r="E23" s="1"/>
    </row>
    <row r="24" spans="1:5" ht="18.75">
      <c r="A24" s="3"/>
      <c r="B24" s="6" t="s">
        <v>21</v>
      </c>
      <c r="C24" s="6">
        <f>SUM(C6:C23)</f>
        <v>91338.67000000001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29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479.41</f>
        <v>479.41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353.6</f>
        <v>353.6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1590</f>
        <v>1590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414</f>
        <v>414</v>
      </c>
      <c r="D14" s="1"/>
      <c r="E14" s="1"/>
    </row>
    <row r="15" spans="1:5" ht="18.75">
      <c r="A15" s="3">
        <v>10</v>
      </c>
      <c r="B15" s="5" t="s">
        <v>13</v>
      </c>
      <c r="C15" s="4">
        <f>177.22</f>
        <v>177.22</v>
      </c>
      <c r="D15" s="1"/>
      <c r="E15" s="1"/>
    </row>
    <row r="16" spans="1:5" ht="18.75">
      <c r="A16" s="3">
        <v>11</v>
      </c>
      <c r="B16" s="5" t="s">
        <v>14</v>
      </c>
      <c r="C16" s="4">
        <f>4073</f>
        <v>4073</v>
      </c>
      <c r="D16" s="1"/>
      <c r="E16" s="1"/>
    </row>
    <row r="17" spans="1:5" ht="37.5">
      <c r="A17" s="3">
        <v>12</v>
      </c>
      <c r="B17" s="5" t="s">
        <v>15</v>
      </c>
      <c r="C17" s="4">
        <f>1317.5</f>
        <v>1317.5</v>
      </c>
      <c r="D17" s="1"/>
      <c r="E17" s="1"/>
    </row>
    <row r="18" spans="1:5" ht="18.75">
      <c r="A18" s="3">
        <v>13</v>
      </c>
      <c r="B18" s="5" t="s">
        <v>16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22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13088</f>
        <v>13088</v>
      </c>
      <c r="D22" s="1"/>
      <c r="E22" s="1"/>
    </row>
    <row r="23" spans="1:5" ht="37.5">
      <c r="A23" s="3">
        <v>18</v>
      </c>
      <c r="B23" s="5" t="s">
        <v>20</v>
      </c>
      <c r="C23" s="4">
        <f>1625</f>
        <v>1625</v>
      </c>
      <c r="D23" s="1"/>
      <c r="E23" s="1"/>
    </row>
    <row r="24" spans="1:5" ht="18.75">
      <c r="A24" s="3"/>
      <c r="B24" s="6" t="s">
        <v>21</v>
      </c>
      <c r="C24" s="6">
        <f>SUM(C6:C23)</f>
        <v>38992.56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29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2422.06</f>
        <v>2422.06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353.6</f>
        <v>353.6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2704</f>
        <v>2704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1160</f>
        <v>1160</v>
      </c>
      <c r="D13" s="1"/>
      <c r="E13" s="1"/>
    </row>
    <row r="14" spans="1:5" ht="33" customHeight="1">
      <c r="A14" s="3">
        <v>9</v>
      </c>
      <c r="B14" s="5" t="s">
        <v>12</v>
      </c>
      <c r="C14" s="4">
        <f>1695</f>
        <v>1695</v>
      </c>
      <c r="D14" s="1"/>
      <c r="E14" s="1"/>
    </row>
    <row r="15" spans="1:5" ht="18.75">
      <c r="A15" s="3">
        <v>10</v>
      </c>
      <c r="B15" s="5" t="s">
        <v>13</v>
      </c>
      <c r="C15" s="4">
        <f>3985.6</f>
        <v>3985.6</v>
      </c>
      <c r="D15" s="1"/>
      <c r="E15" s="1"/>
    </row>
    <row r="16" spans="1:5" ht="18.75">
      <c r="A16" s="3">
        <v>11</v>
      </c>
      <c r="B16" s="5" t="s">
        <v>14</v>
      </c>
      <c r="C16" s="4">
        <f>19126</f>
        <v>19126</v>
      </c>
      <c r="D16" s="1"/>
      <c r="E16" s="1"/>
    </row>
    <row r="17" spans="1:5" ht="37.5">
      <c r="A17" s="3">
        <v>12</v>
      </c>
      <c r="B17" s="5" t="s">
        <v>15</v>
      </c>
      <c r="C17" s="4">
        <f>8587.53</f>
        <v>8587.53</v>
      </c>
      <c r="D17" s="1"/>
      <c r="E17" s="1"/>
    </row>
    <row r="18" spans="1:5" ht="37.5">
      <c r="A18" s="3">
        <v>13</v>
      </c>
      <c r="B18" s="5" t="s">
        <v>31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16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17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22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18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53229</f>
        <v>53229</v>
      </c>
      <c r="D23" s="1"/>
      <c r="E23" s="1"/>
    </row>
    <row r="24" spans="1:5" ht="37.5">
      <c r="A24" s="3">
        <v>19</v>
      </c>
      <c r="B24" s="5" t="s">
        <v>20</v>
      </c>
      <c r="C24" s="4">
        <f>6608</f>
        <v>6608</v>
      </c>
      <c r="D24" s="1"/>
      <c r="E24" s="1"/>
    </row>
    <row r="25" spans="1:5" ht="18.75">
      <c r="A25" s="3"/>
      <c r="B25" s="6" t="s">
        <v>21</v>
      </c>
      <c r="C25" s="6">
        <f>SUM(C6:C24)</f>
        <v>149498.25999999998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H21" sqref="H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29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2436.55</f>
        <v>2436.55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353.6</f>
        <v>353.6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2226</f>
        <v>2226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1189</f>
        <v>1189</v>
      </c>
      <c r="D14" s="1"/>
      <c r="E14" s="1"/>
    </row>
    <row r="15" spans="1:5" ht="18.75">
      <c r="A15" s="3">
        <v>10</v>
      </c>
      <c r="B15" s="5" t="s">
        <v>13</v>
      </c>
      <c r="C15" s="4">
        <f>827.26</f>
        <v>827.26</v>
      </c>
      <c r="D15" s="1"/>
      <c r="E15" s="1"/>
    </row>
    <row r="16" spans="1:5" ht="18.75">
      <c r="A16" s="3">
        <v>11</v>
      </c>
      <c r="B16" s="5" t="s">
        <v>14</v>
      </c>
      <c r="C16" s="4">
        <f>19050</f>
        <v>19050</v>
      </c>
      <c r="D16" s="1"/>
      <c r="E16" s="1"/>
    </row>
    <row r="17" spans="1:5" ht="37.5">
      <c r="A17" s="3">
        <v>12</v>
      </c>
      <c r="B17" s="5" t="s">
        <v>15</v>
      </c>
      <c r="C17" s="4">
        <f>8587.53</f>
        <v>8587.53</v>
      </c>
      <c r="D17" s="1"/>
      <c r="E17" s="1"/>
    </row>
    <row r="18" spans="1:5" ht="37.5">
      <c r="A18" s="3">
        <v>13</v>
      </c>
      <c r="B18" s="5" t="s">
        <v>31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16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17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22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18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53018</f>
        <v>53018</v>
      </c>
      <c r="D23" s="1"/>
      <c r="E23" s="1"/>
    </row>
    <row r="24" spans="1:5" ht="37.5">
      <c r="A24" s="3">
        <v>19</v>
      </c>
      <c r="B24" s="5" t="s">
        <v>20</v>
      </c>
      <c r="C24" s="4">
        <f>6582</f>
        <v>6582</v>
      </c>
      <c r="D24" s="1"/>
      <c r="E24" s="1"/>
    </row>
    <row r="25" spans="1:5" ht="18.75">
      <c r="A25" s="3"/>
      <c r="B25" s="6" t="s">
        <v>21</v>
      </c>
      <c r="C25" s="6">
        <f>SUM(C6:C24)</f>
        <v>143897.40999999997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29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2192.32</f>
        <v>2192.32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353.6</f>
        <v>353.6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4294</f>
        <v>4294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f>467</f>
        <v>467</v>
      </c>
      <c r="D14" s="1"/>
      <c r="E14" s="1"/>
    </row>
    <row r="15" spans="1:5" ht="18.75">
      <c r="A15" s="3">
        <v>10</v>
      </c>
      <c r="B15" s="5" t="s">
        <v>13</v>
      </c>
      <c r="C15" s="4">
        <f>306.33</f>
        <v>306.33</v>
      </c>
      <c r="D15" s="1"/>
      <c r="E15" s="1"/>
    </row>
    <row r="16" spans="1:5" ht="18.75">
      <c r="A16" s="3">
        <v>11</v>
      </c>
      <c r="B16" s="5" t="s">
        <v>14</v>
      </c>
      <c r="C16" s="4">
        <f>19363</f>
        <v>19363</v>
      </c>
      <c r="D16" s="1"/>
      <c r="E16" s="1"/>
    </row>
    <row r="17" spans="1:5" ht="37.5">
      <c r="A17" s="3">
        <v>12</v>
      </c>
      <c r="B17" s="5" t="s">
        <v>15</v>
      </c>
      <c r="C17" s="4">
        <f>8587.53</f>
        <v>8587.53</v>
      </c>
      <c r="D17" s="1"/>
      <c r="E17" s="1"/>
    </row>
    <row r="18" spans="1:5" ht="37.5">
      <c r="A18" s="3">
        <v>13</v>
      </c>
      <c r="B18" s="5" t="s">
        <v>31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16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17</v>
      </c>
      <c r="C20" s="4">
        <f>4004.15</f>
        <v>4004.15</v>
      </c>
      <c r="D20" s="1"/>
      <c r="E20" s="1"/>
    </row>
    <row r="21" spans="1:5" ht="18.75">
      <c r="A21" s="3">
        <v>16</v>
      </c>
      <c r="B21" s="5" t="s">
        <v>22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18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19</v>
      </c>
      <c r="C23" s="4">
        <f>53888</f>
        <v>53888</v>
      </c>
      <c r="D23" s="1"/>
      <c r="E23" s="1"/>
    </row>
    <row r="24" spans="1:5" ht="37.5">
      <c r="A24" s="3">
        <v>19</v>
      </c>
      <c r="B24" s="5" t="s">
        <v>20</v>
      </c>
      <c r="C24" s="4">
        <f>6690</f>
        <v>6690</v>
      </c>
      <c r="D24" s="1"/>
      <c r="E24" s="1"/>
    </row>
    <row r="25" spans="1:5" ht="18.75">
      <c r="A25" s="3"/>
      <c r="B25" s="6" t="s">
        <v>21</v>
      </c>
      <c r="C25" s="6">
        <f>SUM(C6:C24)</f>
        <v>145769.25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2012-03-22T07:08:58Z</dcterms:modified>
  <cp:category/>
  <cp:version/>
  <cp:contentType/>
  <cp:contentStatus/>
</cp:coreProperties>
</file>