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activeTab="1"/>
  </bookViews>
  <sheets>
    <sheet name="6а" sheetId="1" r:id="rId1"/>
    <sheet name="8" sheetId="2" r:id="rId2"/>
    <sheet name="53" sheetId="3" r:id="rId3"/>
  </sheets>
  <definedNames/>
  <calcPr fullCalcOnLoad="1"/>
</workbook>
</file>

<file path=xl/sharedStrings.xml><?xml version="1.0" encoding="utf-8"?>
<sst xmlns="http://schemas.openxmlformats.org/spreadsheetml/2006/main" count="146" uniqueCount="51">
  <si>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</si>
  <si>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</si>
  <si>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</si>
  <si>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</si>
  <si>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</si>
  <si>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</si>
  <si>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</si>
  <si>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</si>
  <si>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</si>
  <si>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</si>
  <si>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</si>
  <si>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Итого затраты</t>
  </si>
  <si>
    <t>руб.</t>
  </si>
  <si>
    <t>шт.</t>
  </si>
  <si>
    <t>Смена эл. выключателя</t>
  </si>
  <si>
    <t>Смена эл. светильника</t>
  </si>
  <si>
    <t>Смена трубопроводов канализации д.100</t>
  </si>
  <si>
    <t>п.м</t>
  </si>
  <si>
    <t>Подрядными организациями</t>
  </si>
  <si>
    <t>Смена ламп</t>
  </si>
  <si>
    <t>Ремонт рулонной кровли</t>
  </si>
  <si>
    <t>Ремонт остекления лестничных клеток</t>
  </si>
  <si>
    <t>Ремонт груп. щитков на лест. клетке</t>
  </si>
  <si>
    <t>Прочие затраты</t>
  </si>
  <si>
    <t>Привоз торфа</t>
  </si>
  <si>
    <t>тн</t>
  </si>
  <si>
    <t>Ремонт груп.щитков на лестн.клетках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</si>
  <si>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</si>
  <si>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</si>
  <si>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</si>
  <si>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</si>
  <si>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</si>
  <si>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</si>
  <si>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</si>
  <si>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</si>
  <si>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</si>
  <si>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</si>
  <si>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</si>
  <si>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</si>
  <si>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</si>
  <si>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</si>
  <si>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Смена внутренних трубопроводов</t>
  </si>
  <si>
    <t>Ремонт шиферной кровли</t>
  </si>
  <si>
    <t>Ремонт межпанельных швов</t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</si>
  <si>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</si>
  <si>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Кирпичная,6а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</si>
  <si>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t>Ремонт кровли балконных козырьков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</si>
  <si>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Кирпичная,8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</si>
  <si>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Кирпичная,53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</si>
  <si>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t xml:space="preserve">Смена запорной арматуры </t>
  </si>
  <si>
    <t>Изоляция трубопроводов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</si>
</sst>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"/>
    <numFmt numFmtId="167" formatCode="0;[Red]0"/>
  </numFmts>
  <fonts count="44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 style="thin"/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58" applyFont="1" applyBorder="1" applyAlignment="1">
      <alignment horizontal="left" vertical="center" wrapText="1"/>
      <protection/>
    </xf>
    <xf numFmtId="0" fontId="2" fillId="0" borderId="10" xfId="58" applyFont="1" applyBorder="1">
      <alignment/>
      <protection/>
    </xf>
    <xf numFmtId="0" fontId="3" fillId="0" borderId="10" xfId="58" applyFont="1" applyBorder="1">
      <alignment/>
      <protection/>
    </xf>
    <xf numFmtId="0" fontId="3" fillId="0" borderId="10" xfId="58" applyFont="1" applyBorder="1" applyAlignment="1">
      <alignment horizontal="center"/>
      <protection/>
    </xf>
    <xf numFmtId="0" fontId="2" fillId="33" borderId="10" xfId="59" applyFont="1" applyFill="1" applyBorder="1" applyAlignment="1">
      <alignment horizontal="center" vertical="center"/>
      <protection/>
    </xf>
    <xf numFmtId="2" fontId="2" fillId="0" borderId="10" xfId="56" applyNumberFormat="1" applyFont="1" applyBorder="1" applyAlignment="1">
      <alignment horizontal="right"/>
      <protection/>
    </xf>
    <xf numFmtId="0" fontId="2" fillId="0" borderId="10" xfId="59" applyFont="1" applyBorder="1" applyAlignment="1">
      <alignment horizontal="right"/>
      <protection/>
    </xf>
    <xf numFmtId="0" fontId="2" fillId="0" borderId="10" xfId="57" applyFont="1" applyBorder="1" applyAlignment="1">
      <alignment horizontal="right"/>
      <protection/>
    </xf>
    <xf numFmtId="2" fontId="2" fillId="0" borderId="10" xfId="58" applyNumberFormat="1" applyFont="1" applyBorder="1" applyAlignment="1">
      <alignment horizontal="right"/>
      <protection/>
    </xf>
    <xf numFmtId="0" fontId="2" fillId="0" borderId="10" xfId="58" applyFont="1" applyBorder="1" applyAlignment="1">
      <alignment horizontal="right"/>
      <protection/>
    </xf>
    <xf numFmtId="2" fontId="3" fillId="0" borderId="10" xfId="58" applyNumberFormat="1" applyFont="1" applyBorder="1" applyAlignment="1">
      <alignment horizontal="right"/>
      <protection/>
    </xf>
    <xf numFmtId="2" fontId="2" fillId="34" borderId="10" xfId="58" applyNumberFormat="1" applyFont="1" applyFill="1" applyBorder="1" applyAlignment="1">
      <alignment horizontal="right" vertical="center"/>
      <protection/>
    </xf>
    <xf numFmtId="2" fontId="2" fillId="34" borderId="10" xfId="45" applyNumberFormat="1" applyFont="1" applyFill="1" applyBorder="1" applyAlignment="1">
      <alignment horizontal="right" vertical="center"/>
    </xf>
    <xf numFmtId="0" fontId="2" fillId="33" borderId="10" xfId="58" applyFont="1" applyFill="1" applyBorder="1" applyAlignment="1">
      <alignment vertical="center" wrapText="1"/>
      <protection/>
    </xf>
    <xf numFmtId="0" fontId="2" fillId="34" borderId="10" xfId="57" applyFont="1" applyFill="1" applyBorder="1" applyAlignment="1">
      <alignment horizontal="center" vertical="center"/>
      <protection/>
    </xf>
    <xf numFmtId="2" fontId="2" fillId="34" borderId="10" xfId="57" applyNumberFormat="1" applyFont="1" applyFill="1" applyBorder="1" applyAlignment="1">
      <alignment horizontal="right" vertical="center"/>
      <protection/>
    </xf>
    <xf numFmtId="0" fontId="2" fillId="34" borderId="10" xfId="57" applyFont="1" applyFill="1" applyBorder="1" applyAlignment="1">
      <alignment horizontal="right" vertical="center"/>
      <protection/>
    </xf>
    <xf numFmtId="164" fontId="2" fillId="34" borderId="10" xfId="57" applyNumberFormat="1" applyFont="1" applyFill="1" applyBorder="1" applyAlignment="1">
      <alignment horizontal="right" vertical="center"/>
      <protection/>
    </xf>
    <xf numFmtId="0" fontId="2" fillId="34" borderId="10" xfId="57" applyFont="1" applyFill="1" applyBorder="1" applyAlignment="1">
      <alignment horizontal="right"/>
      <protection/>
    </xf>
    <xf numFmtId="164" fontId="2" fillId="34" borderId="10" xfId="44" applyNumberFormat="1" applyFont="1" applyFill="1" applyBorder="1" applyAlignment="1">
      <alignment horizontal="right" vertical="center"/>
    </xf>
    <xf numFmtId="0" fontId="2" fillId="34" borderId="10" xfId="60" applyFont="1" applyFill="1" applyBorder="1" applyAlignment="1">
      <alignment horizontal="center" vertical="center"/>
      <protection/>
    </xf>
    <xf numFmtId="0" fontId="42" fillId="34" borderId="0" xfId="0" applyFont="1" applyFill="1" applyAlignment="1">
      <alignment horizontal="right"/>
    </xf>
    <xf numFmtId="0" fontId="2" fillId="34" borderId="11" xfId="57" applyFont="1" applyFill="1" applyBorder="1" applyAlignment="1">
      <alignment horizontal="center" vertical="center" wrapText="1"/>
      <protection/>
    </xf>
    <xf numFmtId="0" fontId="2" fillId="34" borderId="10" xfId="59" applyFont="1" applyFill="1" applyBorder="1" applyAlignment="1">
      <alignment horizontal="center" vertical="center"/>
      <protection/>
    </xf>
    <xf numFmtId="2" fontId="2" fillId="34" borderId="10" xfId="56" applyNumberFormat="1" applyFont="1" applyFill="1" applyBorder="1" applyAlignment="1">
      <alignment horizontal="right"/>
      <protection/>
    </xf>
    <xf numFmtId="0" fontId="2" fillId="34" borderId="10" xfId="59" applyFont="1" applyFill="1" applyBorder="1" applyAlignment="1">
      <alignment horizontal="right"/>
      <protection/>
    </xf>
    <xf numFmtId="0" fontId="2" fillId="34" borderId="11" xfId="59" applyFont="1" applyFill="1" applyBorder="1" applyAlignment="1">
      <alignment horizontal="center" vertical="center"/>
      <protection/>
    </xf>
    <xf numFmtId="0" fontId="2" fillId="34" borderId="11" xfId="59" applyFont="1" applyFill="1" applyBorder="1" applyAlignment="1">
      <alignment horizontal="left" vertical="top" wrapText="1"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2" fillId="34" borderId="10" xfId="58" applyFont="1" applyFill="1" applyBorder="1" applyAlignment="1">
      <alignment horizontal="center" vertical="center"/>
      <protection/>
    </xf>
    <xf numFmtId="2" fontId="2" fillId="34" borderId="10" xfId="58" applyNumberFormat="1" applyFont="1" applyFill="1" applyBorder="1" applyAlignment="1">
      <alignment horizontal="right"/>
      <protection/>
    </xf>
    <xf numFmtId="0" fontId="42" fillId="34" borderId="10" xfId="58" applyFont="1" applyFill="1" applyBorder="1" applyAlignment="1">
      <alignment horizontal="right"/>
      <protection/>
    </xf>
    <xf numFmtId="0" fontId="42" fillId="34" borderId="10" xfId="59" applyFont="1" applyFill="1" applyBorder="1" applyAlignment="1">
      <alignment horizontal="right"/>
      <protection/>
    </xf>
    <xf numFmtId="2" fontId="2" fillId="34" borderId="0" xfId="58" applyNumberFormat="1" applyFont="1" applyFill="1" applyBorder="1" applyAlignment="1">
      <alignment horizontal="left" vertical="center" wrapText="1"/>
      <protection/>
    </xf>
    <xf numFmtId="2" fontId="2" fillId="34" borderId="0" xfId="58" applyNumberFormat="1" applyFont="1" applyFill="1" applyBorder="1" applyAlignment="1">
      <alignment horizontal="center" vertical="center" wrapText="1"/>
      <protection/>
    </xf>
    <xf numFmtId="0" fontId="42" fillId="34" borderId="0" xfId="58" applyFont="1" applyFill="1" applyBorder="1" applyAlignment="1">
      <alignment horizontal="left" vertical="center" wrapText="1"/>
      <protection/>
    </xf>
    <xf numFmtId="0" fontId="3" fillId="34" borderId="10" xfId="58" applyFont="1" applyFill="1" applyBorder="1">
      <alignment/>
      <protection/>
    </xf>
    <xf numFmtId="0" fontId="2" fillId="34" borderId="10" xfId="58" applyFont="1" applyFill="1" applyBorder="1">
      <alignment/>
      <protection/>
    </xf>
    <xf numFmtId="0" fontId="2" fillId="34" borderId="10" xfId="58" applyFont="1" applyFill="1" applyBorder="1" applyAlignment="1">
      <alignment horizontal="center"/>
      <protection/>
    </xf>
    <xf numFmtId="167" fontId="2" fillId="34" borderId="10" xfId="57" applyNumberFormat="1" applyFont="1" applyFill="1" applyBorder="1" applyAlignment="1">
      <alignment horizontal="right" vertical="center"/>
      <protection/>
    </xf>
    <xf numFmtId="167" fontId="2" fillId="34" borderId="10" xfId="57" applyNumberFormat="1" applyFont="1" applyFill="1" applyBorder="1" applyAlignment="1">
      <alignment horizontal="right"/>
      <protection/>
    </xf>
    <xf numFmtId="167" fontId="2" fillId="0" borderId="10" xfId="57" applyNumberFormat="1" applyFont="1" applyBorder="1" applyAlignment="1">
      <alignment horizontal="right"/>
      <protection/>
    </xf>
    <xf numFmtId="166" fontId="2" fillId="34" borderId="10" xfId="57" applyNumberFormat="1" applyFont="1" applyFill="1" applyBorder="1" applyAlignment="1">
      <alignment horizontal="right" vertical="center"/>
      <protection/>
    </xf>
    <xf numFmtId="166" fontId="2" fillId="34" borderId="10" xfId="57" applyNumberFormat="1" applyFont="1" applyFill="1" applyBorder="1" applyAlignment="1">
      <alignment horizontal="right"/>
      <protection/>
    </xf>
    <xf numFmtId="166" fontId="2" fillId="0" borderId="10" xfId="57" applyNumberFormat="1" applyFont="1" applyBorder="1" applyAlignment="1">
      <alignment horizontal="right"/>
      <protection/>
    </xf>
    <xf numFmtId="1" fontId="2" fillId="34" borderId="10" xfId="57" applyNumberFormat="1" applyFont="1" applyFill="1" applyBorder="1" applyAlignment="1">
      <alignment horizontal="right" vertical="center"/>
      <protection/>
    </xf>
    <xf numFmtId="1" fontId="2" fillId="34" borderId="10" xfId="57" applyNumberFormat="1" applyFont="1" applyFill="1" applyBorder="1" applyAlignment="1">
      <alignment horizontal="right"/>
      <protection/>
    </xf>
    <xf numFmtId="1" fontId="2" fillId="0" borderId="10" xfId="57" applyNumberFormat="1" applyFont="1" applyBorder="1" applyAlignment="1">
      <alignment horizontal="right"/>
      <protection/>
    </xf>
    <xf numFmtId="166" fontId="2" fillId="34" borderId="10" xfId="56" applyNumberFormat="1" applyFont="1" applyFill="1" applyBorder="1" applyAlignment="1">
      <alignment horizontal="right"/>
      <protection/>
    </xf>
    <xf numFmtId="166" fontId="2" fillId="34" borderId="10" xfId="59" applyNumberFormat="1" applyFont="1" applyFill="1" applyBorder="1" applyAlignment="1">
      <alignment horizontal="right"/>
      <protection/>
    </xf>
    <xf numFmtId="166" fontId="2" fillId="0" borderId="10" xfId="59" applyNumberFormat="1" applyFont="1" applyBorder="1" applyAlignment="1">
      <alignment horizontal="right"/>
      <protection/>
    </xf>
    <xf numFmtId="167" fontId="2" fillId="35" borderId="10" xfId="57" applyNumberFormat="1" applyFont="1" applyFill="1" applyBorder="1" applyAlignment="1">
      <alignment horizontal="right" vertical="center"/>
      <protection/>
    </xf>
    <xf numFmtId="164" fontId="2" fillId="35" borderId="10" xfId="57" applyNumberFormat="1" applyFont="1" applyFill="1" applyBorder="1" applyAlignment="1">
      <alignment horizontal="right" vertical="center"/>
      <protection/>
    </xf>
    <xf numFmtId="1" fontId="2" fillId="35" borderId="10" xfId="57" applyNumberFormat="1" applyFont="1" applyFill="1" applyBorder="1" applyAlignment="1">
      <alignment horizontal="right" vertical="center"/>
      <protection/>
    </xf>
    <xf numFmtId="166" fontId="2" fillId="35" borderId="10" xfId="57" applyNumberFormat="1" applyFont="1" applyFill="1" applyBorder="1" applyAlignment="1">
      <alignment horizontal="right" vertical="center"/>
      <protection/>
    </xf>
    <xf numFmtId="165" fontId="2" fillId="35" borderId="10" xfId="57" applyNumberFormat="1" applyFont="1" applyFill="1" applyBorder="1" applyAlignment="1">
      <alignment horizontal="right" vertical="center"/>
      <protection/>
    </xf>
    <xf numFmtId="167" fontId="2" fillId="19" borderId="10" xfId="57" applyNumberFormat="1" applyFont="1" applyFill="1" applyBorder="1">
      <alignment/>
      <protection/>
    </xf>
    <xf numFmtId="164" fontId="2" fillId="19" borderId="10" xfId="57" applyNumberFormat="1" applyFont="1" applyFill="1" applyBorder="1">
      <alignment/>
      <protection/>
    </xf>
    <xf numFmtId="166" fontId="2" fillId="19" borderId="10" xfId="57" applyNumberFormat="1" applyFont="1" applyFill="1" applyBorder="1">
      <alignment/>
      <protection/>
    </xf>
    <xf numFmtId="1" fontId="2" fillId="19" borderId="10" xfId="57" applyNumberFormat="1" applyFont="1" applyFill="1" applyBorder="1">
      <alignment/>
      <protection/>
    </xf>
    <xf numFmtId="165" fontId="2" fillId="19" borderId="10" xfId="57" applyNumberFormat="1" applyFont="1" applyFill="1" applyBorder="1">
      <alignment/>
      <protection/>
    </xf>
    <xf numFmtId="167" fontId="2" fillId="19" borderId="10" xfId="57" applyNumberFormat="1" applyFont="1" applyFill="1" applyBorder="1" applyAlignment="1">
      <alignment horizontal="right" vertical="center"/>
      <protection/>
    </xf>
    <xf numFmtId="164" fontId="2" fillId="19" borderId="10" xfId="57" applyNumberFormat="1" applyFont="1" applyFill="1" applyBorder="1" applyAlignment="1">
      <alignment horizontal="right" vertical="center"/>
      <protection/>
    </xf>
    <xf numFmtId="166" fontId="2" fillId="19" borderId="10" xfId="57" applyNumberFormat="1" applyFont="1" applyFill="1" applyBorder="1" applyAlignment="1">
      <alignment horizontal="right" vertical="center"/>
      <protection/>
    </xf>
    <xf numFmtId="1" fontId="2" fillId="19" borderId="10" xfId="57" applyNumberFormat="1" applyFont="1" applyFill="1" applyBorder="1" applyAlignment="1">
      <alignment horizontal="right" vertical="center"/>
      <protection/>
    </xf>
    <xf numFmtId="166" fontId="2" fillId="34" borderId="10" xfId="58" applyNumberFormat="1" applyFont="1" applyFill="1" applyBorder="1" applyAlignment="1">
      <alignment horizontal="right" vertical="center"/>
      <protection/>
    </xf>
    <xf numFmtId="166" fontId="2" fillId="34" borderId="10" xfId="58" applyNumberFormat="1" applyFont="1" applyFill="1" applyBorder="1" applyAlignment="1">
      <alignment horizontal="right"/>
      <protection/>
    </xf>
    <xf numFmtId="166" fontId="42" fillId="34" borderId="10" xfId="58" applyNumberFormat="1" applyFont="1" applyFill="1" applyBorder="1" applyAlignment="1">
      <alignment horizontal="right"/>
      <protection/>
    </xf>
    <xf numFmtId="166" fontId="2" fillId="0" borderId="10" xfId="58" applyNumberFormat="1" applyFont="1" applyBorder="1" applyAlignment="1">
      <alignment horizontal="right"/>
      <protection/>
    </xf>
    <xf numFmtId="166" fontId="2" fillId="0" borderId="10" xfId="58" applyNumberFormat="1" applyFont="1" applyBorder="1">
      <alignment/>
      <protection/>
    </xf>
    <xf numFmtId="1" fontId="2" fillId="34" borderId="10" xfId="58" applyNumberFormat="1" applyFont="1" applyFill="1" applyBorder="1" applyAlignment="1">
      <alignment horizontal="right" vertical="center"/>
      <protection/>
    </xf>
    <xf numFmtId="1" fontId="2" fillId="34" borderId="10" xfId="58" applyNumberFormat="1" applyFont="1" applyFill="1" applyBorder="1" applyAlignment="1">
      <alignment horizontal="right"/>
      <protection/>
    </xf>
    <xf numFmtId="1" fontId="42" fillId="34" borderId="10" xfId="58" applyNumberFormat="1" applyFont="1" applyFill="1" applyBorder="1" applyAlignment="1">
      <alignment horizontal="right"/>
      <protection/>
    </xf>
    <xf numFmtId="1" fontId="2" fillId="0" borderId="10" xfId="58" applyNumberFormat="1" applyFont="1" applyBorder="1" applyAlignment="1">
      <alignment horizontal="right"/>
      <protection/>
    </xf>
    <xf numFmtId="1" fontId="2" fillId="0" borderId="10" xfId="58" applyNumberFormat="1" applyFont="1" applyBorder="1">
      <alignment/>
      <protection/>
    </xf>
    <xf numFmtId="167" fontId="2" fillId="0" borderId="10" xfId="59" applyNumberFormat="1" applyFont="1" applyBorder="1" applyAlignment="1">
      <alignment horizontal="right"/>
      <protection/>
    </xf>
    <xf numFmtId="0" fontId="2" fillId="19" borderId="12" xfId="58" applyFont="1" applyFill="1" applyBorder="1" applyAlignment="1">
      <alignment horizontal="left" vertical="center" wrapText="1"/>
      <protection/>
    </xf>
    <xf numFmtId="2" fontId="2" fillId="19" borderId="10" xfId="58" applyNumberFormat="1" applyFont="1" applyFill="1" applyBorder="1" applyAlignment="1">
      <alignment horizontal="right"/>
      <protection/>
    </xf>
    <xf numFmtId="0" fontId="2" fillId="19" borderId="0" xfId="58" applyFont="1" applyFill="1" applyBorder="1" applyAlignment="1">
      <alignment horizontal="left" vertical="center" wrapText="1"/>
      <protection/>
    </xf>
    <xf numFmtId="2" fontId="2" fillId="19" borderId="0" xfId="58" applyNumberFormat="1" applyFont="1" applyFill="1" applyBorder="1" applyAlignment="1">
      <alignment horizontal="left" vertical="center" wrapText="1"/>
      <protection/>
    </xf>
    <xf numFmtId="2" fontId="2" fillId="19" borderId="10" xfId="58" applyNumberFormat="1" applyFont="1" applyFill="1" applyBorder="1" applyAlignment="1">
      <alignment horizontal="right" vertical="center"/>
      <protection/>
    </xf>
    <xf numFmtId="2" fontId="2" fillId="35" borderId="0" xfId="58" applyNumberFormat="1" applyFont="1" applyFill="1" applyBorder="1" applyAlignment="1">
      <alignment horizontal="left" vertical="center" wrapText="1"/>
      <protection/>
    </xf>
    <xf numFmtId="2" fontId="2" fillId="35" borderId="10" xfId="58" applyNumberFormat="1" applyFont="1" applyFill="1" applyBorder="1" applyAlignment="1">
      <alignment horizontal="right"/>
      <protection/>
    </xf>
    <xf numFmtId="0" fontId="2" fillId="35" borderId="0" xfId="58" applyFont="1" applyFill="1" applyBorder="1" applyAlignment="1">
      <alignment horizontal="left" vertical="center" wrapText="1"/>
      <protection/>
    </xf>
    <xf numFmtId="0" fontId="3" fillId="34" borderId="10" xfId="57" applyFont="1" applyFill="1" applyBorder="1" applyAlignment="1">
      <alignment horizontal="left" vertical="center" wrapText="1"/>
      <protection/>
    </xf>
    <xf numFmtId="2" fontId="3" fillId="34" borderId="10" xfId="57" applyNumberFormat="1" applyFont="1" applyFill="1" applyBorder="1" applyAlignment="1">
      <alignment horizontal="right" vertical="center"/>
      <protection/>
    </xf>
    <xf numFmtId="164" fontId="3" fillId="35" borderId="10" xfId="57" applyNumberFormat="1" applyFont="1" applyFill="1" applyBorder="1" applyAlignment="1">
      <alignment horizontal="right" vertical="center"/>
      <protection/>
    </xf>
    <xf numFmtId="164" fontId="3" fillId="19" borderId="10" xfId="57" applyNumberFormat="1" applyFont="1" applyFill="1" applyBorder="1" applyAlignment="1">
      <alignment horizontal="right" vertical="center"/>
      <protection/>
    </xf>
    <xf numFmtId="2" fontId="3" fillId="0" borderId="10" xfId="57" applyNumberFormat="1" applyFont="1" applyBorder="1" applyAlignment="1">
      <alignment horizontal="right" vertical="center"/>
      <protection/>
    </xf>
    <xf numFmtId="164" fontId="3" fillId="19" borderId="10" xfId="57" applyNumberFormat="1" applyFont="1" applyFill="1" applyBorder="1">
      <alignment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35" borderId="13" xfId="55" applyFont="1" applyFill="1" applyBorder="1" applyAlignment="1">
      <alignment horizontal="center" vertical="center" wrapText="1"/>
      <protection/>
    </xf>
    <xf numFmtId="0" fontId="2" fillId="19" borderId="13" xfId="55" applyFont="1" applyFill="1" applyBorder="1" applyAlignment="1">
      <alignment horizontal="center" vertical="center" wrapText="1"/>
      <protection/>
    </xf>
    <xf numFmtId="0" fontId="42" fillId="35" borderId="14" xfId="0" applyFont="1" applyFill="1" applyBorder="1" applyAlignment="1">
      <alignment/>
    </xf>
    <xf numFmtId="0" fontId="42" fillId="0" borderId="14" xfId="0" applyFont="1" applyBorder="1" applyAlignment="1">
      <alignment/>
    </xf>
    <xf numFmtId="0" fontId="42" fillId="19" borderId="14" xfId="0" applyFont="1" applyFill="1" applyBorder="1" applyAlignment="1">
      <alignment/>
    </xf>
    <xf numFmtId="0" fontId="42" fillId="19" borderId="15" xfId="0" applyFont="1" applyFill="1" applyBorder="1" applyAlignment="1">
      <alignment/>
    </xf>
    <xf numFmtId="2" fontId="3" fillId="35" borderId="10" xfId="58" applyNumberFormat="1" applyFont="1" applyFill="1" applyBorder="1" applyAlignment="1">
      <alignment horizontal="right"/>
      <protection/>
    </xf>
    <xf numFmtId="2" fontId="3" fillId="19" borderId="10" xfId="58" applyNumberFormat="1" applyFont="1" applyFill="1" applyBorder="1" applyAlignment="1">
      <alignment horizontal="right"/>
      <protection/>
    </xf>
    <xf numFmtId="2" fontId="3" fillId="19" borderId="10" xfId="58" applyNumberFormat="1" applyFont="1" applyFill="1" applyBorder="1" applyAlignment="1">
      <alignment horizontal="right" vertical="center"/>
      <protection/>
    </xf>
    <xf numFmtId="2" fontId="2" fillId="0" borderId="10" xfId="59" applyNumberFormat="1" applyFont="1" applyBorder="1" applyAlignment="1">
      <alignment horizontal="right"/>
      <protection/>
    </xf>
    <xf numFmtId="0" fontId="2" fillId="34" borderId="16" xfId="59" applyFont="1" applyFill="1" applyBorder="1" applyAlignment="1">
      <alignment horizontal="left" vertical="top" wrapText="1"/>
      <protection/>
    </xf>
    <xf numFmtId="0" fontId="2" fillId="34" borderId="11" xfId="59" applyFont="1" applyFill="1" applyBorder="1" applyAlignment="1">
      <alignment horizontal="left" vertical="top" wrapText="1"/>
      <protection/>
    </xf>
    <xf numFmtId="0" fontId="2" fillId="34" borderId="16" xfId="54" applyFont="1" applyFill="1" applyBorder="1" applyAlignment="1">
      <alignment horizontal="left" vertical="center" wrapText="1"/>
      <protection/>
    </xf>
    <xf numFmtId="0" fontId="2" fillId="34" borderId="11" xfId="54" applyFont="1" applyFill="1" applyBorder="1" applyAlignment="1">
      <alignment horizontal="left" vertical="center" wrapText="1"/>
      <protection/>
    </xf>
    <xf numFmtId="0" fontId="2" fillId="34" borderId="16" xfId="57" applyFont="1" applyFill="1" applyBorder="1" applyAlignment="1">
      <alignment horizontal="center" vertical="center"/>
      <protection/>
    </xf>
    <xf numFmtId="0" fontId="2" fillId="34" borderId="11" xfId="57" applyFont="1" applyFill="1" applyBorder="1" applyAlignment="1">
      <alignment horizontal="center" vertical="center"/>
      <protection/>
    </xf>
    <xf numFmtId="0" fontId="2" fillId="34" borderId="16" xfId="57" applyFont="1" applyFill="1" applyBorder="1" applyAlignment="1">
      <alignment horizontal="left" vertical="center" wrapText="1"/>
      <protection/>
    </xf>
    <xf numFmtId="0" fontId="2" fillId="34" borderId="11" xfId="57" applyFont="1" applyFill="1" applyBorder="1" applyAlignment="1">
      <alignment horizontal="left" vertical="center" wrapText="1"/>
      <protection/>
    </xf>
    <xf numFmtId="0" fontId="3" fillId="34" borderId="17" xfId="59" applyFont="1" applyFill="1" applyBorder="1" applyAlignment="1">
      <alignment horizontal="left" vertical="center"/>
      <protection/>
    </xf>
    <xf numFmtId="0" fontId="3" fillId="34" borderId="14" xfId="59" applyFont="1" applyFill="1" applyBorder="1" applyAlignment="1">
      <alignment horizontal="left" vertical="center"/>
      <protection/>
    </xf>
    <xf numFmtId="0" fontId="3" fillId="34" borderId="15" xfId="59" applyFont="1" applyFill="1" applyBorder="1" applyAlignment="1">
      <alignment horizontal="left" vertical="center"/>
      <protection/>
    </xf>
    <xf numFmtId="0" fontId="43" fillId="0" borderId="17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2" fillId="34" borderId="16" xfId="59" applyFont="1" applyFill="1" applyBorder="1" applyAlignment="1">
      <alignment horizontal="center" vertical="center"/>
      <protection/>
    </xf>
    <xf numFmtId="0" fontId="2" fillId="34" borderId="11" xfId="59" applyFont="1" applyFill="1" applyBorder="1" applyAlignment="1">
      <alignment horizontal="center" vertical="center"/>
      <protection/>
    </xf>
    <xf numFmtId="0" fontId="2" fillId="34" borderId="16" xfId="59" applyFont="1" applyFill="1" applyBorder="1" applyAlignment="1">
      <alignment horizontal="left" vertical="center" wrapText="1"/>
      <protection/>
    </xf>
    <xf numFmtId="0" fontId="2" fillId="34" borderId="11" xfId="59" applyFont="1" applyFill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/>
      <protection/>
    </xf>
    <xf numFmtId="0" fontId="7" fillId="0" borderId="17" xfId="55" applyFont="1" applyBorder="1" applyAlignment="1">
      <alignment horizontal="center"/>
      <protection/>
    </xf>
    <xf numFmtId="0" fontId="7" fillId="0" borderId="14" xfId="55" applyFont="1" applyBorder="1" applyAlignment="1">
      <alignment horizontal="center"/>
      <protection/>
    </xf>
    <xf numFmtId="0" fontId="7" fillId="0" borderId="15" xfId="55" applyFont="1" applyBorder="1" applyAlignment="1">
      <alignment horizontal="center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19" xfId="55" applyFont="1" applyBorder="1" applyAlignment="1">
      <alignment horizontal="center" vertical="center" wrapText="1"/>
      <protection/>
    </xf>
    <xf numFmtId="0" fontId="2" fillId="34" borderId="16" xfId="60" applyFont="1" applyFill="1" applyBorder="1" applyAlignment="1">
      <alignment horizontal="left" vertical="top" wrapText="1"/>
      <protection/>
    </xf>
    <xf numFmtId="0" fontId="2" fillId="34" borderId="11" xfId="60" applyFont="1" applyFill="1" applyBorder="1" applyAlignment="1">
      <alignment horizontal="left" vertical="top" wrapText="1"/>
      <protection/>
    </xf>
    <xf numFmtId="0" fontId="2" fillId="34" borderId="16" xfId="58" applyFont="1" applyFill="1" applyBorder="1" applyAlignment="1">
      <alignment horizontal="center" vertical="center"/>
      <protection/>
    </xf>
    <xf numFmtId="0" fontId="2" fillId="34" borderId="11" xfId="58" applyFont="1" applyFill="1" applyBorder="1" applyAlignment="1">
      <alignment horizontal="center" vertical="center"/>
      <protection/>
    </xf>
    <xf numFmtId="0" fontId="2" fillId="34" borderId="16" xfId="58" applyFont="1" applyFill="1" applyBorder="1" applyAlignment="1">
      <alignment horizontal="left" vertical="center" wrapText="1"/>
      <protection/>
    </xf>
    <xf numFmtId="0" fontId="2" fillId="34" borderId="11" xfId="58" applyFont="1" applyFill="1" applyBorder="1" applyAlignment="1">
      <alignment horizontal="left" vertical="center" wrapText="1"/>
      <protection/>
    </xf>
    <xf numFmtId="0" fontId="2" fillId="34" borderId="16" xfId="58" applyFont="1" applyFill="1" applyBorder="1" applyAlignment="1">
      <alignment horizontal="left" vertical="top" wrapText="1"/>
      <protection/>
    </xf>
    <xf numFmtId="0" fontId="2" fillId="34" borderId="11" xfId="58" applyFont="1" applyFill="1" applyBorder="1" applyAlignment="1">
      <alignment horizontal="left" vertical="top" wrapText="1"/>
      <protection/>
    </xf>
    <xf numFmtId="0" fontId="3" fillId="34" borderId="20" xfId="58" applyFont="1" applyFill="1" applyBorder="1" applyAlignment="1">
      <alignment horizontal="left" vertical="center" wrapText="1"/>
      <protection/>
    </xf>
    <xf numFmtId="0" fontId="3" fillId="34" borderId="14" xfId="58" applyFont="1" applyFill="1" applyBorder="1" applyAlignment="1">
      <alignment horizontal="left" vertical="center" wrapText="1"/>
      <protection/>
    </xf>
    <xf numFmtId="2" fontId="2" fillId="35" borderId="10" xfId="57" applyNumberFormat="1" applyFont="1" applyFill="1" applyBorder="1" applyAlignment="1">
      <alignment horizontal="right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="70" zoomScaleNormal="70" zoomScalePageLayoutView="0" workbookViewId="0" topLeftCell="A1">
      <selection activeCell="B15" sqref="B15:B16"/>
    </sheetView>
  </sheetViews>
  <sheetFormatPr defaultColWidth="8.796875" defaultRowHeight="14.25"/>
  <cols>
    <col min="1" max="1" width="3.5" style="0" customWidth="1"/>
    <col min="2" max="2" width="27.69921875" style="0" customWidth="1"/>
    <col min="3" max="3" width="5.19921875" style="0" customWidth="1"/>
    <col min="4" max="4" width="6.59765625" style="0" bestFit="1" customWidth="1"/>
    <col min="5" max="5" width="7.5" style="0" bestFit="1" customWidth="1"/>
    <col min="6" max="6" width="5.8984375" style="0" bestFit="1" customWidth="1"/>
    <col min="7" max="7" width="7.8984375" style="0" customWidth="1"/>
    <col min="8" max="8" width="6.69921875" style="0" bestFit="1" customWidth="1"/>
    <col min="9" max="10" width="5.8984375" style="0" bestFit="1" customWidth="1"/>
    <col min="11" max="11" width="8.5" style="0" customWidth="1"/>
    <col min="12" max="12" width="9.3984375" style="0" customWidth="1"/>
    <col min="13" max="13" width="7.09765625" style="0" bestFit="1" customWidth="1"/>
    <col min="14" max="14" width="6.5" style="0" bestFit="1" customWidth="1"/>
    <col min="15" max="15" width="8.3984375" style="0" bestFit="1" customWidth="1"/>
    <col min="16" max="16" width="9.3984375" style="0" customWidth="1"/>
    <col min="17" max="17" width="8.59765625" style="0" customWidth="1"/>
    <col min="18" max="18" width="7.59765625" style="0" bestFit="1" customWidth="1"/>
    <col min="19" max="19" width="8.3984375" style="0" bestFit="1" customWidth="1"/>
    <col min="20" max="20" width="7.5" style="0" bestFit="1" customWidth="1"/>
    <col min="21" max="21" width="9.5" style="0" customWidth="1"/>
  </cols>
  <sheetData>
    <row r="1" spans="1:22" ht="20.25">
      <c r="A1" s="119" t="s">
        <v>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18.75">
      <c r="A2" s="123" t="s">
        <v>0</v>
      </c>
      <c r="B2" s="123" t="s">
        <v>1</v>
      </c>
      <c r="C2" s="123" t="s">
        <v>2</v>
      </c>
      <c r="D2" s="120" t="s">
        <v>3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</row>
    <row r="3" spans="1:22" ht="38.25" customHeight="1">
      <c r="A3" s="124"/>
      <c r="B3" s="124"/>
      <c r="C3" s="124"/>
      <c r="D3" s="91" t="s">
        <v>27</v>
      </c>
      <c r="E3" s="91" t="s">
        <v>28</v>
      </c>
      <c r="F3" s="91" t="s">
        <v>29</v>
      </c>
      <c r="G3" s="92" t="s">
        <v>4</v>
      </c>
      <c r="H3" s="91" t="s">
        <v>30</v>
      </c>
      <c r="I3" s="91" t="s">
        <v>31</v>
      </c>
      <c r="J3" s="91" t="s">
        <v>32</v>
      </c>
      <c r="K3" s="92" t="s">
        <v>5</v>
      </c>
      <c r="L3" s="93" t="s">
        <v>6</v>
      </c>
      <c r="M3" s="91" t="s">
        <v>33</v>
      </c>
      <c r="N3" s="91" t="s">
        <v>34</v>
      </c>
      <c r="O3" s="91" t="s">
        <v>35</v>
      </c>
      <c r="P3" s="92" t="s">
        <v>7</v>
      </c>
      <c r="Q3" s="93" t="s">
        <v>8</v>
      </c>
      <c r="R3" s="91" t="s">
        <v>36</v>
      </c>
      <c r="S3" s="91" t="s">
        <v>37</v>
      </c>
      <c r="T3" s="91" t="s">
        <v>38</v>
      </c>
      <c r="U3" s="92" t="s">
        <v>9</v>
      </c>
      <c r="V3" s="93" t="s">
        <v>10</v>
      </c>
    </row>
    <row r="4" spans="1:22" ht="15">
      <c r="A4" s="113" t="s">
        <v>44</v>
      </c>
      <c r="B4" s="114"/>
      <c r="C4" s="114"/>
      <c r="D4" s="114"/>
      <c r="E4" s="114"/>
      <c r="F4" s="114"/>
      <c r="G4" s="94"/>
      <c r="H4" s="95"/>
      <c r="I4" s="95"/>
      <c r="J4" s="95"/>
      <c r="K4" s="94"/>
      <c r="L4" s="96"/>
      <c r="M4" s="95"/>
      <c r="N4" s="95"/>
      <c r="O4" s="95"/>
      <c r="P4" s="94"/>
      <c r="Q4" s="96"/>
      <c r="R4" s="95"/>
      <c r="S4" s="95"/>
      <c r="T4" s="95"/>
      <c r="U4" s="94"/>
      <c r="V4" s="97"/>
    </row>
    <row r="5" spans="1:22" ht="15">
      <c r="A5" s="106">
        <v>1</v>
      </c>
      <c r="B5" s="108" t="s">
        <v>19</v>
      </c>
      <c r="C5" s="15" t="s">
        <v>13</v>
      </c>
      <c r="D5" s="16"/>
      <c r="E5" s="17">
        <v>1</v>
      </c>
      <c r="F5" s="17">
        <v>1</v>
      </c>
      <c r="G5" s="52">
        <f aca="true" t="shared" si="0" ref="G5:G25">SUM(D5:F5)</f>
        <v>2</v>
      </c>
      <c r="H5" s="40">
        <v>1</v>
      </c>
      <c r="I5" s="40"/>
      <c r="J5" s="40"/>
      <c r="K5" s="52">
        <f>SUM(H5:J5)</f>
        <v>1</v>
      </c>
      <c r="L5" s="62">
        <f aca="true" t="shared" si="1" ref="L5:L25">G5+K5</f>
        <v>3</v>
      </c>
      <c r="M5" s="40"/>
      <c r="N5" s="41">
        <v>7</v>
      </c>
      <c r="O5" s="42">
        <v>1</v>
      </c>
      <c r="P5" s="52">
        <f aca="true" t="shared" si="2" ref="P5:P12">SUM(M5:O5)</f>
        <v>8</v>
      </c>
      <c r="Q5" s="62">
        <f aca="true" t="shared" si="3" ref="Q5:Q25">L5+P5</f>
        <v>11</v>
      </c>
      <c r="R5" s="42">
        <v>1</v>
      </c>
      <c r="S5" s="42"/>
      <c r="T5" s="42">
        <v>1</v>
      </c>
      <c r="U5" s="52">
        <f>SUM(R5:T5)</f>
        <v>2</v>
      </c>
      <c r="V5" s="57">
        <f aca="true" t="shared" si="4" ref="V5:V28">Q5+U5</f>
        <v>13</v>
      </c>
    </row>
    <row r="6" spans="1:22" ht="15">
      <c r="A6" s="107"/>
      <c r="B6" s="109"/>
      <c r="C6" s="15" t="s">
        <v>12</v>
      </c>
      <c r="D6" s="16"/>
      <c r="E6" s="20">
        <v>9.32</v>
      </c>
      <c r="F6" s="20">
        <v>9.32</v>
      </c>
      <c r="G6" s="53">
        <f t="shared" si="0"/>
        <v>18.64</v>
      </c>
      <c r="H6" s="20">
        <v>9.32</v>
      </c>
      <c r="I6" s="16"/>
      <c r="J6" s="16"/>
      <c r="K6" s="53">
        <f>SUM(H6:J6)</f>
        <v>9.32</v>
      </c>
      <c r="L6" s="63">
        <f t="shared" si="1"/>
        <v>27.96</v>
      </c>
      <c r="M6" s="16"/>
      <c r="N6" s="19">
        <v>152.37</v>
      </c>
      <c r="O6" s="8">
        <v>6.27</v>
      </c>
      <c r="P6" s="53">
        <f t="shared" si="2"/>
        <v>158.64000000000001</v>
      </c>
      <c r="Q6" s="63">
        <f t="shared" si="3"/>
        <v>186.60000000000002</v>
      </c>
      <c r="R6" s="8">
        <v>6.27</v>
      </c>
      <c r="S6" s="8"/>
      <c r="T6" s="8">
        <v>6.27</v>
      </c>
      <c r="U6" s="53">
        <f>SUM(R6:T6)</f>
        <v>12.54</v>
      </c>
      <c r="V6" s="58">
        <f t="shared" si="4"/>
        <v>199.14000000000001</v>
      </c>
    </row>
    <row r="7" spans="1:22" ht="15">
      <c r="A7" s="106">
        <v>2</v>
      </c>
      <c r="B7" s="108" t="s">
        <v>49</v>
      </c>
      <c r="C7" s="15" t="s">
        <v>13</v>
      </c>
      <c r="D7" s="16"/>
      <c r="E7" s="16"/>
      <c r="F7" s="17">
        <v>3</v>
      </c>
      <c r="G7" s="52">
        <f t="shared" si="0"/>
        <v>3</v>
      </c>
      <c r="H7" s="40"/>
      <c r="I7" s="40"/>
      <c r="J7" s="40"/>
      <c r="K7" s="52"/>
      <c r="L7" s="62">
        <f t="shared" si="1"/>
        <v>3</v>
      </c>
      <c r="M7" s="40"/>
      <c r="N7" s="41">
        <v>2</v>
      </c>
      <c r="O7" s="42"/>
      <c r="P7" s="52">
        <f t="shared" si="2"/>
        <v>2</v>
      </c>
      <c r="Q7" s="62">
        <f t="shared" si="3"/>
        <v>5</v>
      </c>
      <c r="R7" s="42"/>
      <c r="S7" s="42"/>
      <c r="T7" s="42"/>
      <c r="U7" s="52"/>
      <c r="V7" s="57">
        <f t="shared" si="4"/>
        <v>5</v>
      </c>
    </row>
    <row r="8" spans="1:22" ht="15">
      <c r="A8" s="107"/>
      <c r="B8" s="109"/>
      <c r="C8" s="15" t="s">
        <v>12</v>
      </c>
      <c r="D8" s="16"/>
      <c r="E8" s="16"/>
      <c r="F8" s="20">
        <v>183.96</v>
      </c>
      <c r="G8" s="53">
        <f t="shared" si="0"/>
        <v>183.96</v>
      </c>
      <c r="H8" s="16"/>
      <c r="I8" s="16"/>
      <c r="J8" s="16"/>
      <c r="K8" s="53"/>
      <c r="L8" s="63">
        <f t="shared" si="1"/>
        <v>183.96</v>
      </c>
      <c r="M8" s="16"/>
      <c r="N8" s="19">
        <v>227.12</v>
      </c>
      <c r="O8" s="8"/>
      <c r="P8" s="53">
        <f t="shared" si="2"/>
        <v>227.12</v>
      </c>
      <c r="Q8" s="63">
        <f t="shared" si="3"/>
        <v>411.08000000000004</v>
      </c>
      <c r="R8" s="8"/>
      <c r="S8" s="8"/>
      <c r="T8" s="8"/>
      <c r="U8" s="53"/>
      <c r="V8" s="58">
        <f t="shared" si="4"/>
        <v>411.08000000000004</v>
      </c>
    </row>
    <row r="9" spans="1:22" ht="15">
      <c r="A9" s="106">
        <v>3</v>
      </c>
      <c r="B9" s="125" t="s">
        <v>16</v>
      </c>
      <c r="C9" s="21" t="s">
        <v>39</v>
      </c>
      <c r="D9" s="16"/>
      <c r="E9" s="16"/>
      <c r="F9" s="20"/>
      <c r="G9" s="53"/>
      <c r="H9" s="16"/>
      <c r="I9" s="16"/>
      <c r="J9" s="43">
        <v>1</v>
      </c>
      <c r="K9" s="55">
        <f>SUM(H9:J9)</f>
        <v>1</v>
      </c>
      <c r="L9" s="64">
        <f t="shared" si="1"/>
        <v>1</v>
      </c>
      <c r="M9" s="43"/>
      <c r="N9" s="44">
        <v>0.5</v>
      </c>
      <c r="O9" s="45"/>
      <c r="P9" s="55">
        <f t="shared" si="2"/>
        <v>0.5</v>
      </c>
      <c r="Q9" s="64">
        <f t="shared" si="3"/>
        <v>1.5</v>
      </c>
      <c r="R9" s="45"/>
      <c r="S9" s="45"/>
      <c r="T9" s="45"/>
      <c r="U9" s="55"/>
      <c r="V9" s="59">
        <f t="shared" si="4"/>
        <v>1.5</v>
      </c>
    </row>
    <row r="10" spans="1:22" ht="18.75" customHeight="1">
      <c r="A10" s="107"/>
      <c r="B10" s="126"/>
      <c r="C10" s="21" t="s">
        <v>12</v>
      </c>
      <c r="D10" s="16"/>
      <c r="E10" s="16"/>
      <c r="F10" s="20"/>
      <c r="G10" s="53"/>
      <c r="H10" s="16"/>
      <c r="I10" s="16"/>
      <c r="J10" s="16">
        <v>142.18</v>
      </c>
      <c r="K10" s="53">
        <f>SUM(H10:J10)</f>
        <v>142.18</v>
      </c>
      <c r="L10" s="63">
        <f t="shared" si="1"/>
        <v>142.18</v>
      </c>
      <c r="M10" s="16"/>
      <c r="N10" s="19">
        <v>88.55</v>
      </c>
      <c r="O10" s="8"/>
      <c r="P10" s="53">
        <f t="shared" si="2"/>
        <v>88.55</v>
      </c>
      <c r="Q10" s="63">
        <f t="shared" si="3"/>
        <v>230.73000000000002</v>
      </c>
      <c r="R10" s="8"/>
      <c r="S10" s="8"/>
      <c r="T10" s="8"/>
      <c r="U10" s="53"/>
      <c r="V10" s="58">
        <f t="shared" si="4"/>
        <v>230.73000000000002</v>
      </c>
    </row>
    <row r="11" spans="1:22" ht="18">
      <c r="A11" s="106">
        <v>4</v>
      </c>
      <c r="B11" s="108" t="s">
        <v>20</v>
      </c>
      <c r="C11" s="15" t="s">
        <v>40</v>
      </c>
      <c r="D11" s="16"/>
      <c r="E11" s="16"/>
      <c r="F11" s="16"/>
      <c r="G11" s="53"/>
      <c r="H11" s="16"/>
      <c r="I11" s="16"/>
      <c r="J11" s="16"/>
      <c r="K11" s="53"/>
      <c r="L11" s="63"/>
      <c r="M11" s="19">
        <v>17.2</v>
      </c>
      <c r="N11" s="19"/>
      <c r="O11" s="8"/>
      <c r="P11" s="53">
        <f t="shared" si="2"/>
        <v>17.2</v>
      </c>
      <c r="Q11" s="63">
        <f t="shared" si="3"/>
        <v>17.2</v>
      </c>
      <c r="R11" s="8"/>
      <c r="S11" s="8"/>
      <c r="T11" s="8"/>
      <c r="U11" s="53"/>
      <c r="V11" s="58">
        <f t="shared" si="4"/>
        <v>17.2</v>
      </c>
    </row>
    <row r="12" spans="1:22" ht="15">
      <c r="A12" s="107"/>
      <c r="B12" s="109"/>
      <c r="C12" s="15" t="s">
        <v>12</v>
      </c>
      <c r="D12" s="16"/>
      <c r="E12" s="16"/>
      <c r="F12" s="16"/>
      <c r="G12" s="53"/>
      <c r="H12" s="16"/>
      <c r="I12" s="16"/>
      <c r="J12" s="16"/>
      <c r="K12" s="53"/>
      <c r="L12" s="63"/>
      <c r="M12" s="19">
        <v>1145.76</v>
      </c>
      <c r="N12" s="19"/>
      <c r="O12" s="8"/>
      <c r="P12" s="53">
        <f t="shared" si="2"/>
        <v>1145.76</v>
      </c>
      <c r="Q12" s="63">
        <f t="shared" si="3"/>
        <v>1145.76</v>
      </c>
      <c r="R12" s="8"/>
      <c r="S12" s="8"/>
      <c r="T12" s="8"/>
      <c r="U12" s="53"/>
      <c r="V12" s="58">
        <f t="shared" si="4"/>
        <v>1145.76</v>
      </c>
    </row>
    <row r="13" spans="1:22" ht="18">
      <c r="A13" s="106">
        <v>5</v>
      </c>
      <c r="B13" s="108" t="s">
        <v>21</v>
      </c>
      <c r="C13" s="15" t="s">
        <v>40</v>
      </c>
      <c r="D13" s="16">
        <v>0.68</v>
      </c>
      <c r="E13" s="16"/>
      <c r="F13" s="16"/>
      <c r="G13" s="53">
        <f t="shared" si="0"/>
        <v>0.68</v>
      </c>
      <c r="H13" s="16"/>
      <c r="I13" s="16"/>
      <c r="J13" s="16"/>
      <c r="K13" s="53"/>
      <c r="L13" s="63">
        <f t="shared" si="1"/>
        <v>0.68</v>
      </c>
      <c r="M13" s="19"/>
      <c r="N13" s="19"/>
      <c r="O13" s="8"/>
      <c r="P13" s="53"/>
      <c r="Q13" s="63">
        <f t="shared" si="3"/>
        <v>0.68</v>
      </c>
      <c r="R13" s="8"/>
      <c r="S13" s="8"/>
      <c r="T13" s="8"/>
      <c r="U13" s="53"/>
      <c r="V13" s="58">
        <f t="shared" si="4"/>
        <v>0.68</v>
      </c>
    </row>
    <row r="14" spans="1:22" ht="15">
      <c r="A14" s="107"/>
      <c r="B14" s="109"/>
      <c r="C14" s="15" t="s">
        <v>12</v>
      </c>
      <c r="D14" s="16">
        <v>86.44</v>
      </c>
      <c r="E14" s="16"/>
      <c r="F14" s="16"/>
      <c r="G14" s="53">
        <f t="shared" si="0"/>
        <v>86.44</v>
      </c>
      <c r="H14" s="16"/>
      <c r="I14" s="16"/>
      <c r="J14" s="16"/>
      <c r="K14" s="53"/>
      <c r="L14" s="63">
        <f t="shared" si="1"/>
        <v>86.44</v>
      </c>
      <c r="M14" s="19"/>
      <c r="N14" s="19"/>
      <c r="O14" s="8"/>
      <c r="P14" s="53"/>
      <c r="Q14" s="63">
        <f t="shared" si="3"/>
        <v>86.44</v>
      </c>
      <c r="R14" s="8"/>
      <c r="S14" s="8"/>
      <c r="T14" s="8"/>
      <c r="U14" s="53"/>
      <c r="V14" s="58">
        <f t="shared" si="4"/>
        <v>86.44</v>
      </c>
    </row>
    <row r="15" spans="1:22" ht="15">
      <c r="A15" s="106">
        <v>6</v>
      </c>
      <c r="B15" s="108" t="s">
        <v>50</v>
      </c>
      <c r="C15" s="15" t="s">
        <v>39</v>
      </c>
      <c r="D15" s="22">
        <v>10</v>
      </c>
      <c r="E15" s="16"/>
      <c r="F15" s="16"/>
      <c r="G15" s="52">
        <f t="shared" si="0"/>
        <v>10</v>
      </c>
      <c r="H15" s="40"/>
      <c r="I15" s="40"/>
      <c r="J15" s="40"/>
      <c r="K15" s="52"/>
      <c r="L15" s="62">
        <f t="shared" si="1"/>
        <v>10</v>
      </c>
      <c r="M15" s="41"/>
      <c r="N15" s="41"/>
      <c r="O15" s="42"/>
      <c r="P15" s="52"/>
      <c r="Q15" s="62">
        <f t="shared" si="3"/>
        <v>10</v>
      </c>
      <c r="R15" s="42"/>
      <c r="S15" s="42"/>
      <c r="T15" s="42"/>
      <c r="U15" s="52"/>
      <c r="V15" s="57">
        <f t="shared" si="4"/>
        <v>10</v>
      </c>
    </row>
    <row r="16" spans="1:22" ht="15">
      <c r="A16" s="107"/>
      <c r="B16" s="109"/>
      <c r="C16" s="15" t="s">
        <v>12</v>
      </c>
      <c r="D16" s="16">
        <v>168.64</v>
      </c>
      <c r="E16" s="16"/>
      <c r="F16" s="16"/>
      <c r="G16" s="53">
        <f t="shared" si="0"/>
        <v>168.64</v>
      </c>
      <c r="H16" s="16"/>
      <c r="I16" s="16"/>
      <c r="J16" s="16"/>
      <c r="K16" s="53"/>
      <c r="L16" s="63">
        <f t="shared" si="1"/>
        <v>168.64</v>
      </c>
      <c r="M16" s="19"/>
      <c r="N16" s="19"/>
      <c r="O16" s="8"/>
      <c r="P16" s="53"/>
      <c r="Q16" s="63">
        <f t="shared" si="3"/>
        <v>168.64</v>
      </c>
      <c r="R16" s="8"/>
      <c r="S16" s="8"/>
      <c r="T16" s="8"/>
      <c r="U16" s="53"/>
      <c r="V16" s="58">
        <f t="shared" si="4"/>
        <v>168.64</v>
      </c>
    </row>
    <row r="17" spans="1:22" ht="15">
      <c r="A17" s="106">
        <v>7</v>
      </c>
      <c r="B17" s="104" t="s">
        <v>22</v>
      </c>
      <c r="C17" s="23" t="s">
        <v>13</v>
      </c>
      <c r="D17" s="17"/>
      <c r="E17" s="16"/>
      <c r="F17" s="46">
        <v>1</v>
      </c>
      <c r="G17" s="54">
        <f t="shared" si="0"/>
        <v>1</v>
      </c>
      <c r="H17" s="46"/>
      <c r="I17" s="46"/>
      <c r="J17" s="46"/>
      <c r="K17" s="54"/>
      <c r="L17" s="65">
        <f t="shared" si="1"/>
        <v>1</v>
      </c>
      <c r="M17" s="46"/>
      <c r="N17" s="47"/>
      <c r="O17" s="48"/>
      <c r="P17" s="54"/>
      <c r="Q17" s="65">
        <f t="shared" si="3"/>
        <v>1</v>
      </c>
      <c r="R17" s="48"/>
      <c r="S17" s="48"/>
      <c r="T17" s="48"/>
      <c r="U17" s="54"/>
      <c r="V17" s="60">
        <f t="shared" si="4"/>
        <v>1</v>
      </c>
    </row>
    <row r="18" spans="1:22" ht="15">
      <c r="A18" s="107"/>
      <c r="B18" s="105"/>
      <c r="C18" s="23" t="s">
        <v>12</v>
      </c>
      <c r="D18" s="17"/>
      <c r="E18" s="16"/>
      <c r="F18" s="16">
        <v>12.2</v>
      </c>
      <c r="G18" s="53">
        <f t="shared" si="0"/>
        <v>12.2</v>
      </c>
      <c r="H18" s="18"/>
      <c r="I18" s="16"/>
      <c r="J18" s="16"/>
      <c r="K18" s="53"/>
      <c r="L18" s="63">
        <f t="shared" si="1"/>
        <v>12.2</v>
      </c>
      <c r="M18" s="18"/>
      <c r="N18" s="19"/>
      <c r="O18" s="8"/>
      <c r="P18" s="53"/>
      <c r="Q18" s="63">
        <f t="shared" si="3"/>
        <v>12.2</v>
      </c>
      <c r="R18" s="8"/>
      <c r="S18" s="8"/>
      <c r="T18" s="8"/>
      <c r="U18" s="53"/>
      <c r="V18" s="58">
        <f t="shared" si="4"/>
        <v>12.2</v>
      </c>
    </row>
    <row r="19" spans="1:22" ht="15">
      <c r="A19" s="115">
        <v>8</v>
      </c>
      <c r="B19" s="117" t="s">
        <v>24</v>
      </c>
      <c r="C19" s="24" t="s">
        <v>25</v>
      </c>
      <c r="D19" s="25"/>
      <c r="E19" s="25"/>
      <c r="F19" s="25"/>
      <c r="G19" s="53"/>
      <c r="H19" s="25"/>
      <c r="I19" s="49">
        <v>1.7</v>
      </c>
      <c r="J19" s="49"/>
      <c r="K19" s="55">
        <f>SUM(H19:J19)</f>
        <v>1.7</v>
      </c>
      <c r="L19" s="64">
        <f t="shared" si="1"/>
        <v>1.7</v>
      </c>
      <c r="M19" s="49"/>
      <c r="N19" s="50"/>
      <c r="O19" s="51"/>
      <c r="P19" s="55"/>
      <c r="Q19" s="64">
        <f t="shared" si="3"/>
        <v>1.7</v>
      </c>
      <c r="R19" s="51"/>
      <c r="S19" s="51"/>
      <c r="T19" s="51"/>
      <c r="U19" s="55"/>
      <c r="V19" s="59">
        <f t="shared" si="4"/>
        <v>1.7</v>
      </c>
    </row>
    <row r="20" spans="1:22" ht="15">
      <c r="A20" s="116"/>
      <c r="B20" s="118"/>
      <c r="C20" s="24" t="s">
        <v>12</v>
      </c>
      <c r="D20" s="25"/>
      <c r="E20" s="25"/>
      <c r="F20" s="25"/>
      <c r="G20" s="53"/>
      <c r="H20" s="25"/>
      <c r="I20" s="25">
        <v>570</v>
      </c>
      <c r="J20" s="25"/>
      <c r="K20" s="53">
        <f>SUM(H20:J20)</f>
        <v>570</v>
      </c>
      <c r="L20" s="63">
        <f t="shared" si="1"/>
        <v>570</v>
      </c>
      <c r="M20" s="25"/>
      <c r="N20" s="26"/>
      <c r="O20" s="7"/>
      <c r="P20" s="53"/>
      <c r="Q20" s="63">
        <f t="shared" si="3"/>
        <v>570</v>
      </c>
      <c r="R20" s="7"/>
      <c r="S20" s="7"/>
      <c r="T20" s="7"/>
      <c r="U20" s="53"/>
      <c r="V20" s="58">
        <f t="shared" si="4"/>
        <v>570</v>
      </c>
    </row>
    <row r="21" spans="1:22" ht="15">
      <c r="A21" s="115">
        <v>9</v>
      </c>
      <c r="B21" s="117" t="s">
        <v>41</v>
      </c>
      <c r="C21" s="24" t="s">
        <v>39</v>
      </c>
      <c r="D21" s="25"/>
      <c r="E21" s="25"/>
      <c r="F21" s="25"/>
      <c r="G21" s="53"/>
      <c r="H21" s="25"/>
      <c r="I21" s="25"/>
      <c r="J21" s="25"/>
      <c r="K21" s="53"/>
      <c r="L21" s="63"/>
      <c r="M21" s="25"/>
      <c r="N21" s="26"/>
      <c r="O21" s="7"/>
      <c r="P21" s="53"/>
      <c r="Q21" s="63"/>
      <c r="R21" s="7">
        <v>0.5</v>
      </c>
      <c r="S21" s="7"/>
      <c r="T21" s="7"/>
      <c r="U21" s="56">
        <f>SUM(R21:T21)</f>
        <v>0.5</v>
      </c>
      <c r="V21" s="61">
        <f t="shared" si="4"/>
        <v>0.5</v>
      </c>
    </row>
    <row r="22" spans="1:22" ht="15">
      <c r="A22" s="116"/>
      <c r="B22" s="118"/>
      <c r="C22" s="24" t="s">
        <v>12</v>
      </c>
      <c r="D22" s="25"/>
      <c r="E22" s="25"/>
      <c r="F22" s="25"/>
      <c r="G22" s="53"/>
      <c r="H22" s="25"/>
      <c r="I22" s="25"/>
      <c r="J22" s="25"/>
      <c r="K22" s="53"/>
      <c r="L22" s="63"/>
      <c r="M22" s="25"/>
      <c r="N22" s="26"/>
      <c r="O22" s="7"/>
      <c r="P22" s="53"/>
      <c r="Q22" s="63"/>
      <c r="R22" s="7">
        <v>406.78</v>
      </c>
      <c r="S22" s="7"/>
      <c r="T22" s="7"/>
      <c r="U22" s="53">
        <f>SUM(R22:T22)</f>
        <v>406.78</v>
      </c>
      <c r="V22" s="58">
        <f t="shared" si="4"/>
        <v>406.78</v>
      </c>
    </row>
    <row r="23" spans="1:22" ht="15">
      <c r="A23" s="115">
        <v>10</v>
      </c>
      <c r="B23" s="117" t="s">
        <v>43</v>
      </c>
      <c r="C23" s="24" t="s">
        <v>39</v>
      </c>
      <c r="D23" s="25"/>
      <c r="E23" s="25"/>
      <c r="F23" s="25"/>
      <c r="G23" s="53"/>
      <c r="H23" s="25"/>
      <c r="I23" s="25"/>
      <c r="J23" s="25"/>
      <c r="K23" s="53"/>
      <c r="L23" s="63"/>
      <c r="M23" s="25"/>
      <c r="N23" s="26"/>
      <c r="O23" s="7"/>
      <c r="P23" s="53"/>
      <c r="Q23" s="63"/>
      <c r="R23" s="7"/>
      <c r="S23" s="7">
        <v>1</v>
      </c>
      <c r="T23" s="7"/>
      <c r="U23" s="52">
        <f>SUM(R23:T23)</f>
        <v>1</v>
      </c>
      <c r="V23" s="57">
        <f t="shared" si="4"/>
        <v>1</v>
      </c>
    </row>
    <row r="24" spans="1:22" ht="15">
      <c r="A24" s="116"/>
      <c r="B24" s="118"/>
      <c r="C24" s="24" t="s">
        <v>12</v>
      </c>
      <c r="D24" s="25"/>
      <c r="E24" s="25"/>
      <c r="F24" s="25"/>
      <c r="G24" s="53"/>
      <c r="H24" s="25"/>
      <c r="I24" s="25"/>
      <c r="J24" s="25"/>
      <c r="K24" s="53"/>
      <c r="L24" s="63"/>
      <c r="M24" s="25"/>
      <c r="N24" s="26"/>
      <c r="O24" s="7"/>
      <c r="P24" s="53"/>
      <c r="Q24" s="63"/>
      <c r="R24" s="7"/>
      <c r="S24" s="7">
        <v>101.98</v>
      </c>
      <c r="T24" s="7"/>
      <c r="U24" s="53">
        <f>SUM(R24:T24)</f>
        <v>101.98</v>
      </c>
      <c r="V24" s="58">
        <f t="shared" si="4"/>
        <v>101.98</v>
      </c>
    </row>
    <row r="25" spans="1:22" ht="15">
      <c r="A25" s="27">
        <v>11</v>
      </c>
      <c r="B25" s="28" t="s">
        <v>23</v>
      </c>
      <c r="C25" s="24" t="s">
        <v>12</v>
      </c>
      <c r="D25" s="25">
        <v>43.54</v>
      </c>
      <c r="E25" s="25">
        <v>16</v>
      </c>
      <c r="F25" s="25">
        <v>49</v>
      </c>
      <c r="G25" s="53">
        <f t="shared" si="0"/>
        <v>108.53999999999999</v>
      </c>
      <c r="H25" s="25"/>
      <c r="I25" s="25"/>
      <c r="J25" s="25">
        <v>26</v>
      </c>
      <c r="K25" s="53">
        <f>SUM(H25:J25)</f>
        <v>26</v>
      </c>
      <c r="L25" s="63">
        <f t="shared" si="1"/>
        <v>134.54</v>
      </c>
      <c r="M25" s="25">
        <v>90</v>
      </c>
      <c r="N25" s="26"/>
      <c r="O25" s="7"/>
      <c r="P25" s="53">
        <f>SUM(M25:O25)</f>
        <v>90</v>
      </c>
      <c r="Q25" s="63">
        <f t="shared" si="3"/>
        <v>224.54</v>
      </c>
      <c r="R25" s="7">
        <v>35.09</v>
      </c>
      <c r="S25" s="7"/>
      <c r="T25" s="7"/>
      <c r="U25" s="53">
        <f>SUM(R25:T25)</f>
        <v>35.09</v>
      </c>
      <c r="V25" s="58">
        <f t="shared" si="4"/>
        <v>259.63</v>
      </c>
    </row>
    <row r="26" spans="1:22" ht="15">
      <c r="A26" s="110" t="s">
        <v>18</v>
      </c>
      <c r="B26" s="111"/>
      <c r="C26" s="111"/>
      <c r="D26" s="111"/>
      <c r="E26" s="111"/>
      <c r="F26" s="112"/>
      <c r="G26" s="53"/>
      <c r="H26" s="25"/>
      <c r="I26" s="25"/>
      <c r="J26" s="25"/>
      <c r="K26" s="53"/>
      <c r="L26" s="63"/>
      <c r="M26" s="25"/>
      <c r="N26" s="26"/>
      <c r="O26" s="7"/>
      <c r="P26" s="53"/>
      <c r="Q26" s="63"/>
      <c r="R26" s="7"/>
      <c r="S26" s="7"/>
      <c r="T26" s="7"/>
      <c r="U26" s="53"/>
      <c r="V26" s="58"/>
    </row>
    <row r="27" spans="1:22" ht="18">
      <c r="A27" s="115">
        <v>1</v>
      </c>
      <c r="B27" s="117" t="s">
        <v>46</v>
      </c>
      <c r="C27" s="15" t="s">
        <v>40</v>
      </c>
      <c r="D27" s="25"/>
      <c r="E27" s="25"/>
      <c r="F27" s="25"/>
      <c r="G27" s="53"/>
      <c r="H27" s="25"/>
      <c r="I27" s="25"/>
      <c r="J27" s="25"/>
      <c r="K27" s="53"/>
      <c r="L27" s="63"/>
      <c r="M27" s="25"/>
      <c r="N27" s="26"/>
      <c r="O27" s="7"/>
      <c r="P27" s="53"/>
      <c r="Q27" s="63"/>
      <c r="R27" s="7"/>
      <c r="S27" s="7">
        <v>20.54</v>
      </c>
      <c r="T27" s="7"/>
      <c r="U27" s="53">
        <f>SUM(R27:T27)</f>
        <v>20.54</v>
      </c>
      <c r="V27" s="58">
        <f t="shared" si="4"/>
        <v>20.54</v>
      </c>
    </row>
    <row r="28" spans="1:22" ht="15">
      <c r="A28" s="116"/>
      <c r="B28" s="118"/>
      <c r="C28" s="15" t="s">
        <v>12</v>
      </c>
      <c r="D28" s="25"/>
      <c r="E28" s="25"/>
      <c r="F28" s="25"/>
      <c r="G28" s="53"/>
      <c r="H28" s="25"/>
      <c r="I28" s="25"/>
      <c r="J28" s="25"/>
      <c r="K28" s="53"/>
      <c r="L28" s="63"/>
      <c r="M28" s="25"/>
      <c r="N28" s="26"/>
      <c r="O28" s="7"/>
      <c r="P28" s="53"/>
      <c r="Q28" s="63"/>
      <c r="R28" s="7"/>
      <c r="S28" s="101">
        <v>16443</v>
      </c>
      <c r="T28" s="7"/>
      <c r="U28" s="53">
        <f>SUM(R28:T28)</f>
        <v>16443</v>
      </c>
      <c r="V28" s="58">
        <f t="shared" si="4"/>
        <v>16443</v>
      </c>
    </row>
    <row r="29" spans="1:22" ht="14.25">
      <c r="A29" s="29"/>
      <c r="B29" s="85" t="s">
        <v>11</v>
      </c>
      <c r="C29" s="29" t="s">
        <v>12</v>
      </c>
      <c r="D29" s="86">
        <f>D6+D8+D10+D12+D14+D16+D18+D20+D22+D25</f>
        <v>298.62</v>
      </c>
      <c r="E29" s="86">
        <f>E6+E8+E10+E12+E14+E16+E18+E20+E22+E25</f>
        <v>25.32</v>
      </c>
      <c r="F29" s="86">
        <f>F6+F8+F10+F12+F14+F16+F18+F20+F22+F25</f>
        <v>254.48</v>
      </c>
      <c r="G29" s="87">
        <f>SUM(D29:F29)</f>
        <v>578.42</v>
      </c>
      <c r="H29" s="86">
        <f>H6+H8+H10+H12+H14+H16+H18+H20+H22+H25</f>
        <v>9.32</v>
      </c>
      <c r="I29" s="86">
        <f>I6+I8+I10+I12+I14+I16+I18+I20+I22+I25</f>
        <v>570</v>
      </c>
      <c r="J29" s="86">
        <f>J6+J8+J10+J12+J14+J16+J18+J20+J22+J25</f>
        <v>168.18</v>
      </c>
      <c r="K29" s="87">
        <f>SUM(H29:J29)</f>
        <v>747.5</v>
      </c>
      <c r="L29" s="88">
        <f>G29+K29</f>
        <v>1325.92</v>
      </c>
      <c r="M29" s="86">
        <f>M6+M8+M10+M12+M14+M16+M18+M20+M22+M25</f>
        <v>1235.76</v>
      </c>
      <c r="N29" s="86">
        <f>N6+N8+N10+N12+N14+N16+N18+N20+N22+N25</f>
        <v>468.04</v>
      </c>
      <c r="O29" s="89">
        <f>O6+O8+O10+O12+O14+O16+O18+O20+O22+O25</f>
        <v>6.27</v>
      </c>
      <c r="P29" s="87">
        <f>SUM(M29:O29)</f>
        <v>1710.07</v>
      </c>
      <c r="Q29" s="88">
        <f>L29+P29</f>
        <v>3035.99</v>
      </c>
      <c r="R29" s="89">
        <f>R6+R8+R10+R12+R14+R16+R18+R20+R22+R25</f>
        <v>448.14</v>
      </c>
      <c r="S29" s="89">
        <f>S6+S8+S10+S12+S14+S16+S18+S20+S22+S25+S24+S28</f>
        <v>16544.98</v>
      </c>
      <c r="T29" s="89">
        <f>T6+T8+T10+T12+T14+T16+T18+T20+T22+T25</f>
        <v>6.27</v>
      </c>
      <c r="U29" s="87">
        <f>SUM(R29:T29)</f>
        <v>16999.39</v>
      </c>
      <c r="V29" s="90">
        <f>Q29+U29</f>
        <v>20035.379999999997</v>
      </c>
    </row>
  </sheetData>
  <sheetProtection/>
  <mergeCells count="29">
    <mergeCell ref="A1:V1"/>
    <mergeCell ref="D2:V2"/>
    <mergeCell ref="A23:A24"/>
    <mergeCell ref="B23:B24"/>
    <mergeCell ref="A2:A3"/>
    <mergeCell ref="B2:B3"/>
    <mergeCell ref="C2:C3"/>
    <mergeCell ref="A9:A10"/>
    <mergeCell ref="B9:B10"/>
    <mergeCell ref="A5:A6"/>
    <mergeCell ref="A26:F26"/>
    <mergeCell ref="A4:F4"/>
    <mergeCell ref="A27:A28"/>
    <mergeCell ref="B27:B28"/>
    <mergeCell ref="A19:A20"/>
    <mergeCell ref="B19:B20"/>
    <mergeCell ref="A21:A22"/>
    <mergeCell ref="A7:A8"/>
    <mergeCell ref="A13:A14"/>
    <mergeCell ref="B13:B14"/>
    <mergeCell ref="B21:B22"/>
    <mergeCell ref="B17:B18"/>
    <mergeCell ref="A17:A18"/>
    <mergeCell ref="B5:B6"/>
    <mergeCell ref="B7:B8"/>
    <mergeCell ref="B11:B12"/>
    <mergeCell ref="B15:B16"/>
    <mergeCell ref="A15:A16"/>
    <mergeCell ref="A11:A12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70" zoomScaleNormal="70" zoomScalePageLayoutView="0" workbookViewId="0" topLeftCell="A1">
      <selection activeCell="U6" sqref="U6"/>
    </sheetView>
  </sheetViews>
  <sheetFormatPr defaultColWidth="8.796875" defaultRowHeight="14.25"/>
  <cols>
    <col min="1" max="1" width="3.19921875" style="0" customWidth="1"/>
    <col min="2" max="2" width="27.3984375" style="0" customWidth="1"/>
    <col min="3" max="3" width="4.5" style="0" customWidth="1"/>
    <col min="4" max="4" width="6.59765625" style="0" bestFit="1" customWidth="1"/>
    <col min="5" max="5" width="7.5" style="0" bestFit="1" customWidth="1"/>
    <col min="6" max="6" width="6.69921875" style="0" bestFit="1" customWidth="1"/>
    <col min="7" max="7" width="8.3984375" style="0" customWidth="1"/>
    <col min="8" max="8" width="6.69921875" style="0" bestFit="1" customWidth="1"/>
    <col min="9" max="9" width="5" style="0" bestFit="1" customWidth="1"/>
    <col min="10" max="10" width="7.59765625" style="0" bestFit="1" customWidth="1"/>
    <col min="11" max="11" width="8.5" style="0" customWidth="1"/>
    <col min="12" max="12" width="9.0976562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19921875" style="0" customWidth="1"/>
    <col min="17" max="17" width="8.09765625" style="0" customWidth="1"/>
    <col min="18" max="18" width="7.59765625" style="0" bestFit="1" customWidth="1"/>
    <col min="19" max="19" width="6.8984375" style="0" bestFit="1" customWidth="1"/>
    <col min="20" max="20" width="7.5" style="0" bestFit="1" customWidth="1"/>
    <col min="21" max="21" width="9" style="0" customWidth="1"/>
  </cols>
  <sheetData>
    <row r="1" spans="1:22" ht="20.25">
      <c r="A1" s="119" t="s">
        <v>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18.75">
      <c r="A2" s="123" t="s">
        <v>0</v>
      </c>
      <c r="B2" s="123" t="s">
        <v>1</v>
      </c>
      <c r="C2" s="123" t="s">
        <v>2</v>
      </c>
      <c r="D2" s="120" t="s">
        <v>3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</row>
    <row r="3" spans="1:22" ht="45">
      <c r="A3" s="124"/>
      <c r="B3" s="124"/>
      <c r="C3" s="124"/>
      <c r="D3" s="91" t="s">
        <v>27</v>
      </c>
      <c r="E3" s="91" t="s">
        <v>28</v>
      </c>
      <c r="F3" s="91" t="s">
        <v>29</v>
      </c>
      <c r="G3" s="92" t="s">
        <v>4</v>
      </c>
      <c r="H3" s="91" t="s">
        <v>30</v>
      </c>
      <c r="I3" s="91" t="s">
        <v>31</v>
      </c>
      <c r="J3" s="91" t="s">
        <v>32</v>
      </c>
      <c r="K3" s="92" t="s">
        <v>5</v>
      </c>
      <c r="L3" s="93" t="s">
        <v>6</v>
      </c>
      <c r="M3" s="91" t="s">
        <v>33</v>
      </c>
      <c r="N3" s="91" t="s">
        <v>34</v>
      </c>
      <c r="O3" s="91" t="s">
        <v>35</v>
      </c>
      <c r="P3" s="92" t="s">
        <v>7</v>
      </c>
      <c r="Q3" s="93" t="s">
        <v>8</v>
      </c>
      <c r="R3" s="91" t="s">
        <v>36</v>
      </c>
      <c r="S3" s="91" t="s">
        <v>37</v>
      </c>
      <c r="T3" s="91" t="s">
        <v>38</v>
      </c>
      <c r="U3" s="92" t="s">
        <v>9</v>
      </c>
      <c r="V3" s="93" t="s">
        <v>10</v>
      </c>
    </row>
    <row r="4" spans="1:22" ht="15">
      <c r="A4" s="113" t="s">
        <v>44</v>
      </c>
      <c r="B4" s="114"/>
      <c r="C4" s="114"/>
      <c r="D4" s="114"/>
      <c r="E4" s="114"/>
      <c r="F4" s="114"/>
      <c r="G4" s="94"/>
      <c r="H4" s="95"/>
      <c r="I4" s="95"/>
      <c r="J4" s="95"/>
      <c r="K4" s="94"/>
      <c r="L4" s="96"/>
      <c r="M4" s="95"/>
      <c r="N4" s="95"/>
      <c r="O4" s="95"/>
      <c r="P4" s="94"/>
      <c r="Q4" s="96"/>
      <c r="R4" s="95"/>
      <c r="S4" s="95"/>
      <c r="T4" s="95"/>
      <c r="U4" s="94"/>
      <c r="V4" s="97"/>
    </row>
    <row r="5" spans="1:22" ht="15">
      <c r="A5" s="127">
        <v>1</v>
      </c>
      <c r="B5" s="129" t="s">
        <v>14</v>
      </c>
      <c r="C5" s="30" t="s">
        <v>13</v>
      </c>
      <c r="D5" s="71">
        <v>1</v>
      </c>
      <c r="E5" s="46"/>
      <c r="F5" s="46"/>
      <c r="G5" s="54">
        <f aca="true" t="shared" si="0" ref="G5:G12">SUM(D5:F5)</f>
        <v>1</v>
      </c>
      <c r="H5" s="46"/>
      <c r="I5" s="46"/>
      <c r="J5" s="46"/>
      <c r="K5" s="54"/>
      <c r="L5" s="65">
        <f aca="true" t="shared" si="1" ref="L5:L17">G5+K5</f>
        <v>1</v>
      </c>
      <c r="M5" s="72">
        <v>1</v>
      </c>
      <c r="N5" s="73"/>
      <c r="O5" s="74"/>
      <c r="P5" s="54">
        <f>SUM(M5:O5)</f>
        <v>1</v>
      </c>
      <c r="Q5" s="65">
        <f aca="true" t="shared" si="2" ref="Q5:Q14">L5+P5</f>
        <v>2</v>
      </c>
      <c r="R5" s="75"/>
      <c r="S5" s="75"/>
      <c r="T5" s="75">
        <v>1</v>
      </c>
      <c r="U5" s="54">
        <f>SUM(R5:T5)</f>
        <v>1</v>
      </c>
      <c r="V5" s="60">
        <f aca="true" t="shared" si="3" ref="V5:V14">Q5+U5</f>
        <v>3</v>
      </c>
    </row>
    <row r="6" spans="1:22" ht="15">
      <c r="A6" s="128"/>
      <c r="B6" s="130"/>
      <c r="C6" s="30" t="s">
        <v>12</v>
      </c>
      <c r="D6" s="13">
        <v>22.63</v>
      </c>
      <c r="E6" s="16"/>
      <c r="F6" s="16"/>
      <c r="G6" s="53">
        <f t="shared" si="0"/>
        <v>22.63</v>
      </c>
      <c r="H6" s="16"/>
      <c r="I6" s="16"/>
      <c r="J6" s="16"/>
      <c r="K6" s="53"/>
      <c r="L6" s="63">
        <f t="shared" si="1"/>
        <v>22.63</v>
      </c>
      <c r="M6" s="31">
        <v>30.79</v>
      </c>
      <c r="N6" s="32"/>
      <c r="O6" s="10"/>
      <c r="P6" s="53">
        <f>SUM(M6:O6)</f>
        <v>30.79</v>
      </c>
      <c r="Q6" s="63">
        <f t="shared" si="2"/>
        <v>53.42</v>
      </c>
      <c r="R6" s="2"/>
      <c r="S6" s="2"/>
      <c r="T6" s="2">
        <v>25.85</v>
      </c>
      <c r="U6" s="135">
        <f>SUM(R6:T6)</f>
        <v>25.85</v>
      </c>
      <c r="V6" s="58">
        <f t="shared" si="3"/>
        <v>79.27000000000001</v>
      </c>
    </row>
    <row r="7" spans="1:22" ht="15">
      <c r="A7" s="127">
        <v>2</v>
      </c>
      <c r="B7" s="129" t="s">
        <v>19</v>
      </c>
      <c r="C7" s="30" t="s">
        <v>13</v>
      </c>
      <c r="D7" s="16"/>
      <c r="E7" s="12"/>
      <c r="F7" s="71">
        <v>4</v>
      </c>
      <c r="G7" s="54">
        <f t="shared" si="0"/>
        <v>4</v>
      </c>
      <c r="H7" s="46"/>
      <c r="I7" s="46"/>
      <c r="J7" s="46"/>
      <c r="K7" s="54"/>
      <c r="L7" s="65">
        <f t="shared" si="1"/>
        <v>4</v>
      </c>
      <c r="M7" s="72">
        <v>3</v>
      </c>
      <c r="N7" s="73">
        <v>1</v>
      </c>
      <c r="O7" s="74"/>
      <c r="P7" s="54">
        <f>SUM(M7:O7)</f>
        <v>4</v>
      </c>
      <c r="Q7" s="65">
        <f t="shared" si="2"/>
        <v>8</v>
      </c>
      <c r="R7" s="75">
        <v>4</v>
      </c>
      <c r="S7" s="75">
        <v>1</v>
      </c>
      <c r="T7" s="75"/>
      <c r="U7" s="54">
        <f>SUM(R7:T7)</f>
        <v>5</v>
      </c>
      <c r="V7" s="60">
        <f t="shared" si="3"/>
        <v>13</v>
      </c>
    </row>
    <row r="8" spans="1:22" ht="15">
      <c r="A8" s="128"/>
      <c r="B8" s="130"/>
      <c r="C8" s="30" t="s">
        <v>12</v>
      </c>
      <c r="D8" s="16"/>
      <c r="E8" s="13"/>
      <c r="F8" s="13">
        <v>37.28</v>
      </c>
      <c r="G8" s="53">
        <f t="shared" si="0"/>
        <v>37.28</v>
      </c>
      <c r="H8" s="16"/>
      <c r="I8" s="16"/>
      <c r="J8" s="16"/>
      <c r="K8" s="53"/>
      <c r="L8" s="63">
        <f t="shared" si="1"/>
        <v>37.28</v>
      </c>
      <c r="M8" s="31">
        <v>18.81</v>
      </c>
      <c r="N8" s="32">
        <v>6.27</v>
      </c>
      <c r="O8" s="10"/>
      <c r="P8" s="53">
        <f>SUM(M8:O8)</f>
        <v>25.08</v>
      </c>
      <c r="Q8" s="63">
        <f t="shared" si="2"/>
        <v>62.36</v>
      </c>
      <c r="R8" s="2">
        <v>25.08</v>
      </c>
      <c r="S8" s="2">
        <v>6.27</v>
      </c>
      <c r="T8" s="2"/>
      <c r="U8" s="53">
        <f>SUM(R8:T8)</f>
        <v>31.349999999999998</v>
      </c>
      <c r="V8" s="58">
        <f t="shared" si="3"/>
        <v>93.71</v>
      </c>
    </row>
    <row r="9" spans="1:22" ht="15">
      <c r="A9" s="127">
        <v>3</v>
      </c>
      <c r="B9" s="129" t="s">
        <v>15</v>
      </c>
      <c r="C9" s="30" t="s">
        <v>13</v>
      </c>
      <c r="D9" s="16"/>
      <c r="E9" s="16"/>
      <c r="F9" s="71">
        <v>1</v>
      </c>
      <c r="G9" s="54">
        <f t="shared" si="0"/>
        <v>1</v>
      </c>
      <c r="H9" s="46"/>
      <c r="I9" s="46"/>
      <c r="J9" s="46"/>
      <c r="K9" s="54"/>
      <c r="L9" s="65">
        <f t="shared" si="1"/>
        <v>1</v>
      </c>
      <c r="M9" s="72"/>
      <c r="N9" s="73"/>
      <c r="O9" s="74"/>
      <c r="P9" s="54"/>
      <c r="Q9" s="65">
        <f t="shared" si="2"/>
        <v>1</v>
      </c>
      <c r="R9" s="75"/>
      <c r="S9" s="75"/>
      <c r="T9" s="75"/>
      <c r="U9" s="54"/>
      <c r="V9" s="60">
        <f t="shared" si="3"/>
        <v>1</v>
      </c>
    </row>
    <row r="10" spans="1:22" ht="15">
      <c r="A10" s="128"/>
      <c r="B10" s="130"/>
      <c r="C10" s="30" t="s">
        <v>12</v>
      </c>
      <c r="D10" s="16"/>
      <c r="E10" s="16"/>
      <c r="F10" s="13">
        <v>148.32</v>
      </c>
      <c r="G10" s="53">
        <f t="shared" si="0"/>
        <v>148.32</v>
      </c>
      <c r="H10" s="16"/>
      <c r="I10" s="16"/>
      <c r="J10" s="16"/>
      <c r="K10" s="53"/>
      <c r="L10" s="63">
        <f t="shared" si="1"/>
        <v>148.32</v>
      </c>
      <c r="M10" s="31"/>
      <c r="N10" s="32"/>
      <c r="O10" s="10"/>
      <c r="P10" s="53"/>
      <c r="Q10" s="63">
        <f t="shared" si="2"/>
        <v>148.32</v>
      </c>
      <c r="R10" s="2"/>
      <c r="S10" s="2"/>
      <c r="T10" s="2"/>
      <c r="U10" s="53"/>
      <c r="V10" s="58">
        <f t="shared" si="3"/>
        <v>148.32</v>
      </c>
    </row>
    <row r="11" spans="1:22" ht="15">
      <c r="A11" s="127">
        <v>4</v>
      </c>
      <c r="B11" s="131" t="s">
        <v>16</v>
      </c>
      <c r="C11" s="30" t="s">
        <v>17</v>
      </c>
      <c r="D11" s="16"/>
      <c r="E11" s="16"/>
      <c r="F11" s="66">
        <v>7.5</v>
      </c>
      <c r="G11" s="55">
        <f t="shared" si="0"/>
        <v>7.5</v>
      </c>
      <c r="H11" s="43"/>
      <c r="I11" s="43"/>
      <c r="J11" s="43"/>
      <c r="K11" s="55"/>
      <c r="L11" s="64">
        <f t="shared" si="1"/>
        <v>7.5</v>
      </c>
      <c r="M11" s="67"/>
      <c r="N11" s="68"/>
      <c r="O11" s="69"/>
      <c r="P11" s="55"/>
      <c r="Q11" s="64">
        <f t="shared" si="2"/>
        <v>7.5</v>
      </c>
      <c r="R11" s="70"/>
      <c r="S11" s="70"/>
      <c r="T11" s="70"/>
      <c r="U11" s="55"/>
      <c r="V11" s="59">
        <f t="shared" si="3"/>
        <v>7.5</v>
      </c>
    </row>
    <row r="12" spans="1:22" ht="15">
      <c r="A12" s="128"/>
      <c r="B12" s="132"/>
      <c r="C12" s="30" t="s">
        <v>12</v>
      </c>
      <c r="D12" s="16"/>
      <c r="E12" s="16"/>
      <c r="F12" s="13">
        <v>1218.83</v>
      </c>
      <c r="G12" s="53">
        <f t="shared" si="0"/>
        <v>1218.83</v>
      </c>
      <c r="H12" s="16"/>
      <c r="I12" s="16"/>
      <c r="J12" s="16"/>
      <c r="K12" s="53"/>
      <c r="L12" s="63">
        <f t="shared" si="1"/>
        <v>1218.83</v>
      </c>
      <c r="M12" s="31"/>
      <c r="N12" s="32"/>
      <c r="O12" s="10"/>
      <c r="P12" s="53"/>
      <c r="Q12" s="63">
        <f t="shared" si="2"/>
        <v>1218.83</v>
      </c>
      <c r="R12" s="2"/>
      <c r="S12" s="2"/>
      <c r="T12" s="2"/>
      <c r="U12" s="53"/>
      <c r="V12" s="58">
        <f t="shared" si="3"/>
        <v>1218.83</v>
      </c>
    </row>
    <row r="13" spans="1:22" ht="18">
      <c r="A13" s="127">
        <v>5</v>
      </c>
      <c r="B13" s="129" t="s">
        <v>20</v>
      </c>
      <c r="C13" s="30" t="s">
        <v>40</v>
      </c>
      <c r="D13" s="16"/>
      <c r="E13" s="16"/>
      <c r="F13" s="16"/>
      <c r="G13" s="53"/>
      <c r="H13" s="16"/>
      <c r="I13" s="16"/>
      <c r="J13" s="16">
        <v>17.24</v>
      </c>
      <c r="K13" s="53">
        <f>SUM(H13:J13)</f>
        <v>17.24</v>
      </c>
      <c r="L13" s="63">
        <f t="shared" si="1"/>
        <v>17.24</v>
      </c>
      <c r="M13" s="31"/>
      <c r="N13" s="32"/>
      <c r="O13" s="10"/>
      <c r="P13" s="53"/>
      <c r="Q13" s="63">
        <f t="shared" si="2"/>
        <v>17.24</v>
      </c>
      <c r="R13" s="2"/>
      <c r="S13" s="2"/>
      <c r="T13" s="2"/>
      <c r="U13" s="53"/>
      <c r="V13" s="58">
        <f t="shared" si="3"/>
        <v>17.24</v>
      </c>
    </row>
    <row r="14" spans="1:22" ht="15">
      <c r="A14" s="128"/>
      <c r="B14" s="130"/>
      <c r="C14" s="30" t="s">
        <v>12</v>
      </c>
      <c r="D14" s="16"/>
      <c r="E14" s="16"/>
      <c r="F14" s="16"/>
      <c r="G14" s="53"/>
      <c r="H14" s="16"/>
      <c r="I14" s="16"/>
      <c r="J14" s="16">
        <v>1250.63</v>
      </c>
      <c r="K14" s="53">
        <f>SUM(H14:J14)</f>
        <v>1250.63</v>
      </c>
      <c r="L14" s="63">
        <f t="shared" si="1"/>
        <v>1250.63</v>
      </c>
      <c r="M14" s="31"/>
      <c r="N14" s="32"/>
      <c r="O14" s="10"/>
      <c r="P14" s="53"/>
      <c r="Q14" s="63">
        <f t="shared" si="2"/>
        <v>1250.63</v>
      </c>
      <c r="R14" s="2"/>
      <c r="S14" s="2"/>
      <c r="T14" s="2"/>
      <c r="U14" s="53"/>
      <c r="V14" s="58">
        <f t="shared" si="3"/>
        <v>1250.63</v>
      </c>
    </row>
    <row r="15" spans="1:22" ht="15">
      <c r="A15" s="115">
        <v>6</v>
      </c>
      <c r="B15" s="102" t="s">
        <v>26</v>
      </c>
      <c r="C15" s="24" t="s">
        <v>13</v>
      </c>
      <c r="D15" s="25"/>
      <c r="E15" s="25"/>
      <c r="F15" s="25"/>
      <c r="G15" s="53"/>
      <c r="H15" s="25"/>
      <c r="I15" s="25"/>
      <c r="J15" s="25"/>
      <c r="K15" s="53"/>
      <c r="L15" s="63"/>
      <c r="M15" s="25"/>
      <c r="N15" s="33">
        <v>1</v>
      </c>
      <c r="O15" s="7"/>
      <c r="P15" s="52">
        <f>SUM(M15:O15)</f>
        <v>1</v>
      </c>
      <c r="Q15" s="62">
        <f>L15+P15</f>
        <v>1</v>
      </c>
      <c r="R15" s="76"/>
      <c r="S15" s="76">
        <v>1</v>
      </c>
      <c r="T15" s="76">
        <v>1</v>
      </c>
      <c r="U15" s="52">
        <f>SUM(R15:T15)</f>
        <v>2</v>
      </c>
      <c r="V15" s="57">
        <f>Q15+U15</f>
        <v>3</v>
      </c>
    </row>
    <row r="16" spans="1:22" ht="15">
      <c r="A16" s="116"/>
      <c r="B16" s="103"/>
      <c r="C16" s="24" t="s">
        <v>12</v>
      </c>
      <c r="D16" s="25"/>
      <c r="E16" s="25"/>
      <c r="F16" s="25"/>
      <c r="G16" s="53"/>
      <c r="H16" s="25"/>
      <c r="I16" s="25"/>
      <c r="J16" s="25"/>
      <c r="K16" s="53"/>
      <c r="L16" s="63"/>
      <c r="M16" s="25"/>
      <c r="N16" s="33">
        <v>27.71</v>
      </c>
      <c r="O16" s="7"/>
      <c r="P16" s="53">
        <f>SUM(M16:O16)</f>
        <v>27.71</v>
      </c>
      <c r="Q16" s="63">
        <f>L16+P16</f>
        <v>27.71</v>
      </c>
      <c r="R16" s="7"/>
      <c r="S16" s="7">
        <v>135.25</v>
      </c>
      <c r="T16" s="7">
        <v>27.46</v>
      </c>
      <c r="U16" s="53">
        <f>SUM(R16:T16)</f>
        <v>162.71</v>
      </c>
      <c r="V16" s="58">
        <f>Q16+U16</f>
        <v>190.42000000000002</v>
      </c>
    </row>
    <row r="17" spans="1:22" ht="15">
      <c r="A17" s="27">
        <v>7</v>
      </c>
      <c r="B17" s="28" t="s">
        <v>23</v>
      </c>
      <c r="C17" s="24" t="s">
        <v>12</v>
      </c>
      <c r="D17" s="25"/>
      <c r="E17" s="25"/>
      <c r="F17" s="25"/>
      <c r="G17" s="53"/>
      <c r="H17" s="25"/>
      <c r="I17" s="25">
        <v>90.85</v>
      </c>
      <c r="J17" s="25"/>
      <c r="K17" s="53">
        <f>SUM(H17:J17)</f>
        <v>90.85</v>
      </c>
      <c r="L17" s="63">
        <f t="shared" si="1"/>
        <v>90.85</v>
      </c>
      <c r="M17" s="25"/>
      <c r="N17" s="33"/>
      <c r="O17" s="7"/>
      <c r="P17" s="53"/>
      <c r="Q17" s="63">
        <f>L17+P17</f>
        <v>90.85</v>
      </c>
      <c r="R17" s="7"/>
      <c r="S17" s="7"/>
      <c r="T17" s="7"/>
      <c r="U17" s="53"/>
      <c r="V17" s="58">
        <f>Q17+U17</f>
        <v>90.85</v>
      </c>
    </row>
    <row r="18" spans="1:22" ht="15" customHeight="1">
      <c r="A18" s="133" t="s">
        <v>18</v>
      </c>
      <c r="B18" s="134"/>
      <c r="C18" s="134"/>
      <c r="D18" s="134"/>
      <c r="E18" s="134"/>
      <c r="F18" s="134"/>
      <c r="G18" s="82"/>
      <c r="H18" s="34"/>
      <c r="I18" s="34"/>
      <c r="J18" s="34"/>
      <c r="K18" s="82"/>
      <c r="L18" s="80"/>
      <c r="M18" s="35"/>
      <c r="N18" s="36"/>
      <c r="O18" s="1"/>
      <c r="P18" s="84"/>
      <c r="Q18" s="79"/>
      <c r="R18" s="1"/>
      <c r="S18" s="1"/>
      <c r="T18" s="1"/>
      <c r="U18" s="84"/>
      <c r="V18" s="77"/>
    </row>
    <row r="19" spans="1:22" ht="18">
      <c r="A19" s="127">
        <v>1</v>
      </c>
      <c r="B19" s="129" t="s">
        <v>20</v>
      </c>
      <c r="C19" s="30" t="s">
        <v>40</v>
      </c>
      <c r="D19" s="16"/>
      <c r="E19" s="16"/>
      <c r="F19" s="16"/>
      <c r="G19" s="83"/>
      <c r="H19" s="16"/>
      <c r="I19" s="16"/>
      <c r="J19" s="16">
        <v>51.8</v>
      </c>
      <c r="K19" s="83">
        <f>SUM(H19:J19)</f>
        <v>51.8</v>
      </c>
      <c r="L19" s="81">
        <f>G19+K19</f>
        <v>51.8</v>
      </c>
      <c r="M19" s="31"/>
      <c r="N19" s="32"/>
      <c r="O19" s="10"/>
      <c r="P19" s="83"/>
      <c r="Q19" s="78">
        <f>L19+P19</f>
        <v>51.8</v>
      </c>
      <c r="R19" s="10"/>
      <c r="S19" s="10"/>
      <c r="T19" s="10"/>
      <c r="U19" s="83"/>
      <c r="V19" s="78">
        <f>Q19+U19</f>
        <v>51.8</v>
      </c>
    </row>
    <row r="20" spans="1:22" ht="13.5" customHeight="1">
      <c r="A20" s="128"/>
      <c r="B20" s="130"/>
      <c r="C20" s="30" t="s">
        <v>12</v>
      </c>
      <c r="D20" s="16"/>
      <c r="E20" s="16"/>
      <c r="F20" s="16"/>
      <c r="G20" s="83"/>
      <c r="H20" s="16"/>
      <c r="I20" s="16"/>
      <c r="J20" s="16">
        <v>37863</v>
      </c>
      <c r="K20" s="83">
        <f>SUM(H20:J20)</f>
        <v>37863</v>
      </c>
      <c r="L20" s="81">
        <f>G20+K20</f>
        <v>37863</v>
      </c>
      <c r="M20" s="31"/>
      <c r="N20" s="32"/>
      <c r="O20" s="10"/>
      <c r="P20" s="83"/>
      <c r="Q20" s="78">
        <f>L20+P20</f>
        <v>37863</v>
      </c>
      <c r="R20" s="10"/>
      <c r="S20" s="10"/>
      <c r="T20" s="10"/>
      <c r="U20" s="83"/>
      <c r="V20" s="78">
        <f>Q20+U20</f>
        <v>37863</v>
      </c>
    </row>
    <row r="21" spans="1:22" ht="15">
      <c r="A21" s="37"/>
      <c r="B21" s="38" t="s">
        <v>11</v>
      </c>
      <c r="C21" s="39" t="s">
        <v>12</v>
      </c>
      <c r="D21" s="31">
        <f>D6+D8+D10+D12+D14+D16+D17+D20</f>
        <v>22.63</v>
      </c>
      <c r="E21" s="31"/>
      <c r="F21" s="31">
        <f>F6+F8+F10+F12+F14+F16+F17+F20</f>
        <v>1404.4299999999998</v>
      </c>
      <c r="G21" s="83">
        <f>SUM(D21:F21)</f>
        <v>1427.06</v>
      </c>
      <c r="H21" s="31"/>
      <c r="I21" s="31">
        <f>I6+I8+I10+I12+I14+I16+I17+I20</f>
        <v>90.85</v>
      </c>
      <c r="J21" s="31">
        <f>J6+J8+J10+J12+J14+J16+J17+J20</f>
        <v>39113.63</v>
      </c>
      <c r="K21" s="83">
        <f>SUM(H21:J21)</f>
        <v>39204.479999999996</v>
      </c>
      <c r="L21" s="81">
        <f>G21+K21</f>
        <v>40631.53999999999</v>
      </c>
      <c r="M21" s="31">
        <f>M6+M8+M10+M12+M14+M16+M17+M20</f>
        <v>49.599999999999994</v>
      </c>
      <c r="N21" s="31">
        <f>N6+N8+N10+N12+N14+N16+N17+N20</f>
        <v>33.980000000000004</v>
      </c>
      <c r="O21" s="9"/>
      <c r="P21" s="83">
        <f>SUM(M21:O21)</f>
        <v>83.58</v>
      </c>
      <c r="Q21" s="78">
        <f>L21+P21</f>
        <v>40715.119999999995</v>
      </c>
      <c r="R21" s="31">
        <f>R6+R8+R10+R12+R14+R16+R17+R20</f>
        <v>25.08</v>
      </c>
      <c r="S21" s="31">
        <f>S6+S8+S10+S12+S14+S16+S17+S20</f>
        <v>141.52</v>
      </c>
      <c r="T21" s="31">
        <f>T6+T8+T10+T12+T14+T16+T17+T20</f>
        <v>53.31</v>
      </c>
      <c r="U21" s="83">
        <f>SUM(R21:T21)</f>
        <v>219.91000000000003</v>
      </c>
      <c r="V21" s="78">
        <f>Q21+U21</f>
        <v>40935.03</v>
      </c>
    </row>
  </sheetData>
  <sheetProtection/>
  <mergeCells count="21">
    <mergeCell ref="A19:A20"/>
    <mergeCell ref="B19:B20"/>
    <mergeCell ref="A11:A12"/>
    <mergeCell ref="A15:A16"/>
    <mergeCell ref="B15:B16"/>
    <mergeCell ref="A18:F18"/>
    <mergeCell ref="A5:A6"/>
    <mergeCell ref="B5:B6"/>
    <mergeCell ref="A7:A8"/>
    <mergeCell ref="A9:A10"/>
    <mergeCell ref="A13:A14"/>
    <mergeCell ref="B13:B14"/>
    <mergeCell ref="B9:B10"/>
    <mergeCell ref="B11:B12"/>
    <mergeCell ref="B7:B8"/>
    <mergeCell ref="A2:A3"/>
    <mergeCell ref="B2:B3"/>
    <mergeCell ref="C2:C3"/>
    <mergeCell ref="A1:V1"/>
    <mergeCell ref="D2:V2"/>
    <mergeCell ref="A4:F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"/>
  <sheetViews>
    <sheetView zoomScale="70" zoomScaleNormal="70" zoomScalePageLayoutView="0" workbookViewId="0" topLeftCell="A1">
      <selection activeCell="T8" sqref="T8"/>
    </sheetView>
  </sheetViews>
  <sheetFormatPr defaultColWidth="8.796875" defaultRowHeight="14.25"/>
  <cols>
    <col min="1" max="1" width="5.09765625" style="0" customWidth="1"/>
    <col min="2" max="2" width="26" style="0" customWidth="1"/>
    <col min="3" max="3" width="6.09765625" style="0" customWidth="1"/>
    <col min="4" max="4" width="6.69921875" style="0" bestFit="1" customWidth="1"/>
    <col min="5" max="5" width="7.59765625" style="0" bestFit="1" customWidth="1"/>
    <col min="6" max="6" width="5.09765625" style="0" bestFit="1" customWidth="1"/>
    <col min="7" max="7" width="8.59765625" style="0" customWidth="1"/>
    <col min="8" max="8" width="6.69921875" style="0" bestFit="1" customWidth="1"/>
    <col min="9" max="9" width="4.3984375" style="0" bestFit="1" customWidth="1"/>
    <col min="10" max="10" width="5.5" style="0" bestFit="1" customWidth="1"/>
    <col min="12" max="12" width="10" style="0" customWidth="1"/>
    <col min="13" max="13" width="5.5" style="0" bestFit="1" customWidth="1"/>
    <col min="14" max="14" width="6.5" style="0" bestFit="1" customWidth="1"/>
    <col min="15" max="15" width="8.3984375" style="0" bestFit="1" customWidth="1"/>
    <col min="16" max="16" width="9.5" style="0" customWidth="1"/>
    <col min="18" max="18" width="7.59765625" style="0" bestFit="1" customWidth="1"/>
    <col min="19" max="19" width="6.8984375" style="0" bestFit="1" customWidth="1"/>
    <col min="20" max="20" width="7.5" style="0" bestFit="1" customWidth="1"/>
    <col min="21" max="21" width="9.19921875" style="0" customWidth="1"/>
  </cols>
  <sheetData>
    <row r="1" spans="1:22" ht="20.25">
      <c r="A1" s="119" t="s">
        <v>48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18.75" customHeight="1">
      <c r="A2" s="123" t="s">
        <v>0</v>
      </c>
      <c r="B2" s="123" t="s">
        <v>1</v>
      </c>
      <c r="C2" s="123" t="s">
        <v>2</v>
      </c>
      <c r="D2" s="120" t="s">
        <v>3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</row>
    <row r="3" spans="1:22" ht="45">
      <c r="A3" s="124"/>
      <c r="B3" s="124"/>
      <c r="C3" s="124"/>
      <c r="D3" s="91" t="s">
        <v>27</v>
      </c>
      <c r="E3" s="91" t="s">
        <v>28</v>
      </c>
      <c r="F3" s="91" t="s">
        <v>29</v>
      </c>
      <c r="G3" s="92" t="s">
        <v>4</v>
      </c>
      <c r="H3" s="91" t="s">
        <v>30</v>
      </c>
      <c r="I3" s="91" t="s">
        <v>31</v>
      </c>
      <c r="J3" s="91" t="s">
        <v>32</v>
      </c>
      <c r="K3" s="92" t="s">
        <v>5</v>
      </c>
      <c r="L3" s="93" t="s">
        <v>6</v>
      </c>
      <c r="M3" s="91" t="s">
        <v>33</v>
      </c>
      <c r="N3" s="91" t="s">
        <v>34</v>
      </c>
      <c r="O3" s="91" t="s">
        <v>35</v>
      </c>
      <c r="P3" s="92" t="s">
        <v>7</v>
      </c>
      <c r="Q3" s="93" t="s">
        <v>8</v>
      </c>
      <c r="R3" s="91" t="s">
        <v>36</v>
      </c>
      <c r="S3" s="91" t="s">
        <v>37</v>
      </c>
      <c r="T3" s="91" t="s">
        <v>38</v>
      </c>
      <c r="U3" s="92" t="s">
        <v>9</v>
      </c>
      <c r="V3" s="93" t="s">
        <v>10</v>
      </c>
    </row>
    <row r="4" spans="1:22" ht="15">
      <c r="A4" s="113" t="s">
        <v>44</v>
      </c>
      <c r="B4" s="114"/>
      <c r="C4" s="114"/>
      <c r="D4" s="114"/>
      <c r="E4" s="114"/>
      <c r="F4" s="114"/>
      <c r="G4" s="94"/>
      <c r="H4" s="95"/>
      <c r="I4" s="95"/>
      <c r="J4" s="95"/>
      <c r="K4" s="94"/>
      <c r="L4" s="96"/>
      <c r="M4" s="95"/>
      <c r="N4" s="95"/>
      <c r="O4" s="95"/>
      <c r="P4" s="94"/>
      <c r="Q4" s="96"/>
      <c r="R4" s="95"/>
      <c r="S4" s="95"/>
      <c r="T4" s="95"/>
      <c r="U4" s="94"/>
      <c r="V4" s="97"/>
    </row>
    <row r="5" spans="1:22" ht="18">
      <c r="A5" s="115">
        <v>1</v>
      </c>
      <c r="B5" s="117" t="s">
        <v>42</v>
      </c>
      <c r="C5" s="5" t="s">
        <v>40</v>
      </c>
      <c r="D5" s="6"/>
      <c r="E5" s="6"/>
      <c r="F5" s="6"/>
      <c r="G5" s="53"/>
      <c r="H5" s="6"/>
      <c r="I5" s="6"/>
      <c r="J5" s="6"/>
      <c r="K5" s="53"/>
      <c r="L5" s="63"/>
      <c r="M5" s="6"/>
      <c r="N5" s="7"/>
      <c r="O5" s="7"/>
      <c r="P5" s="53"/>
      <c r="Q5" s="63"/>
      <c r="R5" s="7">
        <v>3.43</v>
      </c>
      <c r="S5" s="7"/>
      <c r="T5" s="7"/>
      <c r="U5" s="53">
        <f>SUM(R5:T5)</f>
        <v>3.43</v>
      </c>
      <c r="V5" s="58">
        <f>Q5+U5</f>
        <v>3.43</v>
      </c>
    </row>
    <row r="6" spans="1:22" ht="15">
      <c r="A6" s="116"/>
      <c r="B6" s="118"/>
      <c r="C6" s="5" t="s">
        <v>12</v>
      </c>
      <c r="D6" s="6"/>
      <c r="E6" s="6"/>
      <c r="F6" s="6"/>
      <c r="G6" s="53"/>
      <c r="H6" s="6"/>
      <c r="I6" s="6"/>
      <c r="J6" s="6"/>
      <c r="K6" s="53"/>
      <c r="L6" s="63"/>
      <c r="M6" s="6"/>
      <c r="N6" s="7"/>
      <c r="O6" s="7"/>
      <c r="P6" s="53"/>
      <c r="Q6" s="63"/>
      <c r="R6" s="7">
        <v>9.21</v>
      </c>
      <c r="S6" s="7"/>
      <c r="T6" s="7"/>
      <c r="U6" s="53">
        <f>SUM(R6:T6)</f>
        <v>9.21</v>
      </c>
      <c r="V6" s="58">
        <f>Q6+U6</f>
        <v>9.21</v>
      </c>
    </row>
    <row r="7" spans="1:22" ht="15">
      <c r="A7" s="30">
        <v>2</v>
      </c>
      <c r="B7" s="14" t="s">
        <v>23</v>
      </c>
      <c r="C7" s="5" t="s">
        <v>12</v>
      </c>
      <c r="D7" s="6"/>
      <c r="E7" s="6"/>
      <c r="F7" s="6"/>
      <c r="G7" s="53"/>
      <c r="H7" s="6"/>
      <c r="I7" s="6"/>
      <c r="J7" s="6"/>
      <c r="K7" s="53"/>
      <c r="L7" s="63"/>
      <c r="M7" s="6"/>
      <c r="N7" s="7"/>
      <c r="O7" s="7"/>
      <c r="P7" s="53"/>
      <c r="Q7" s="63"/>
      <c r="R7" s="7"/>
      <c r="S7" s="7"/>
      <c r="T7" s="7"/>
      <c r="U7" s="53"/>
      <c r="V7" s="58"/>
    </row>
    <row r="8" spans="1:22" ht="14.25">
      <c r="A8" s="3"/>
      <c r="B8" s="3" t="s">
        <v>11</v>
      </c>
      <c r="C8" s="4" t="s">
        <v>12</v>
      </c>
      <c r="D8" s="11"/>
      <c r="E8" s="11"/>
      <c r="F8" s="11"/>
      <c r="G8" s="98"/>
      <c r="H8" s="11"/>
      <c r="I8" s="11"/>
      <c r="J8" s="11"/>
      <c r="K8" s="98"/>
      <c r="L8" s="100"/>
      <c r="M8" s="11"/>
      <c r="N8" s="11"/>
      <c r="O8" s="11"/>
      <c r="P8" s="98"/>
      <c r="Q8" s="99"/>
      <c r="R8" s="11">
        <f>R6+R7</f>
        <v>9.21</v>
      </c>
      <c r="S8" s="11"/>
      <c r="T8" s="11"/>
      <c r="U8" s="98">
        <f>SUM(R8:T8)</f>
        <v>9.21</v>
      </c>
      <c r="V8" s="99">
        <f>Q8+U8</f>
        <v>9.21</v>
      </c>
    </row>
  </sheetData>
  <sheetProtection/>
  <mergeCells count="8">
    <mergeCell ref="A4:F4"/>
    <mergeCell ref="A1:V1"/>
    <mergeCell ref="A2:A3"/>
    <mergeCell ref="B2:B3"/>
    <mergeCell ref="C2:C3"/>
    <mergeCell ref="A5:A6"/>
    <mergeCell ref="B5:B6"/>
    <mergeCell ref="D2:V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2013-01-22T09:18:02Z</cp:lastPrinted>
  <dcterms:created xsi:type="dcterms:W3CDTF">2012-08-23T10:44:03Z</dcterms:created>
  <dcterms:modified xsi:type="dcterms:W3CDTF">2013-01-24T12:48:41Z</dcterms:modified>
  <cp:category/>
  <cp:version/>
  <cp:contentType/>
  <cp:contentStatus/>
</cp:coreProperties>
</file>