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9" activeTab="22"/>
  </bookViews>
  <sheets>
    <sheet name="Каракша,1" sheetId="1" r:id="rId1"/>
    <sheet name="Каракша,2" sheetId="2" r:id="rId2"/>
    <sheet name="Великополье" sheetId="3" r:id="rId3"/>
    <sheet name="Шулка,1" sheetId="4" r:id="rId4"/>
    <sheet name="Шулка,2" sheetId="5" r:id="rId5"/>
    <sheet name="Шулка,3" sheetId="6" r:id="rId6"/>
    <sheet name="Шулка,4" sheetId="7" r:id="rId7"/>
    <sheet name="Шулка,5" sheetId="8" r:id="rId8"/>
    <sheet name="Шулка,6" sheetId="9" r:id="rId9"/>
    <sheet name="Шулка,7" sheetId="10" r:id="rId10"/>
    <sheet name="Марково,1" sheetId="11" r:id="rId11"/>
    <sheet name="Марково,2" sheetId="12" r:id="rId12"/>
    <sheet name="Марково,3" sheetId="13" r:id="rId13"/>
    <sheet name="Марково,4" sheetId="14" r:id="rId14"/>
    <sheet name="Марково,5" sheetId="15" r:id="rId15"/>
    <sheet name="Марково,6" sheetId="16" r:id="rId16"/>
    <sheet name="Старокрещ." sheetId="17" r:id="rId17"/>
    <sheet name="Лужб.58" sheetId="18" r:id="rId18"/>
    <sheet name="Лужб.60" sheetId="19" r:id="rId19"/>
    <sheet name="ст.Таб.1" sheetId="20" r:id="rId20"/>
    <sheet name="ст.Таб.2" sheetId="21" r:id="rId21"/>
    <sheet name="Чирки,13" sheetId="22" r:id="rId22"/>
    <sheet name="Чирки,15" sheetId="23" r:id="rId23"/>
  </sheets>
  <definedNames/>
  <calcPr fullCalcOnLoad="1"/>
</workbook>
</file>

<file path=xl/sharedStrings.xml><?xml version="1.0" encoding="utf-8"?>
<sst xmlns="http://schemas.openxmlformats.org/spreadsheetml/2006/main" count="1061" uniqueCount="323">
  <si>
    <t>Отчет</t>
  </si>
  <si>
    <t>ООО «Оршанский жилкомсервис»</t>
  </si>
  <si>
    <t>по предоставленным услугам, работам</t>
  </si>
  <si>
    <t>по управлению, содержанию и текущему ремонту</t>
  </si>
  <si>
    <t>общего имущества многоквартирного дома</t>
  </si>
  <si>
    <t>за период с 01.01.2013г. по 31.12.2013г.</t>
  </si>
  <si>
    <t>д.Каракша, ул. Школьная, д. 1А</t>
  </si>
  <si>
    <t>Общая площадь жилых помещений МКД, квм</t>
  </si>
  <si>
    <t>№ п/п</t>
  </si>
  <si>
    <t>Наименование услуг</t>
  </si>
  <si>
    <t>Начислено, рублей</t>
  </si>
  <si>
    <t>Оплачено, рублей</t>
  </si>
  <si>
    <t>Выполнено, рублей</t>
  </si>
  <si>
    <t>Услуги по содержанию имущества, всего</t>
  </si>
  <si>
    <t>янв</t>
  </si>
  <si>
    <t>Осмотр теплового узла,  осмотр протечки санприборов,  ремонт групповых щитков,смена прокладок кранов,очистка наледи и снега с кровли,ремонт силового предохранит.шкафа, проверка электросчетчиков</t>
  </si>
  <si>
    <t>фев</t>
  </si>
  <si>
    <t>Удаление снега и наледи с кровли, сбивка сосулек, прочистка вентканалов, ремонт групплвых щитков, снятие показаний электросчетчиков, осмотр помещения чердака, осмотр протечек санприборов, очистка канализационной сети, смена дверных приборов пружины, смена скрытой электропроводки</t>
  </si>
  <si>
    <t>мар</t>
  </si>
  <si>
    <t xml:space="preserve"> Удаление снега и наледи, осмотр оборудования подвала, ремонт групповых щитков, осмотр систенмы отопления, ремонт вентилей д. 25 мм, снятие показаний электросчетчиков, ремонт внутренних трубопроводов из чугунных канализационных труб д.50 мм</t>
  </si>
  <si>
    <t>апр</t>
  </si>
  <si>
    <t>Осмотр системы отопления, водоснабжения,внутренней канализациии,электрооборудования, кровли, снятие показаний электросчетчиков</t>
  </si>
  <si>
    <t>май</t>
  </si>
  <si>
    <t xml:space="preserve">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t>
  </si>
  <si>
    <t>июн</t>
  </si>
  <si>
    <t>Осмотр системы водоснабжения, трубопроводов внутренней канализации,кровли. Снятие показаний электросчетчиков, ремонт групповых щитков на лестничной клетке без ремонта автоматов</t>
  </si>
  <si>
    <t>июл</t>
  </si>
  <si>
    <t>Снятие показаний электросчетчиков,  установка заглушек д. До 100 мм, опрессовка систем отопления и водоснабжения, установка манометров  после поверки, очистка внутренней канализационной сети, демонтаж,прочистка и установка элеваторов, смена с изготовлением сопла, чеканка раструбов из чугунных труб канализации д.100 мм</t>
  </si>
  <si>
    <t>авг</t>
  </si>
  <si>
    <t>Снятие показаний электросчетчиков, ремонт задвижек д.50 мм без снятия с места, демонтаж, прочистка и установка грязевиков д.57 мм , очистка канализационной сети внутренней</t>
  </si>
  <si>
    <t>окт</t>
  </si>
  <si>
    <t>Снятие показаний электросчетчиков, выпуск воздуха из системы отопления, осмотр трубопроводов отопления, внутренней канализации, ХВС</t>
  </si>
  <si>
    <t>ноя</t>
  </si>
  <si>
    <t>Снятие показаний электросчетчиков, осмотр трубопроводов внутренней канализации, ХВС,  технический осмотр узла управления теплоэнергии и ХВС, ремонт силового предохранительного шкафа, выпуск воздуха из системы отопления, очистка канализационной внутренней сети</t>
  </si>
  <si>
    <t>дек</t>
  </si>
  <si>
    <t>Снятие показаний электросчетчиков, осмотр трубопроводов внутренней канализации, ХВС и отопления, очистка канализационной внутренней сети, осмотр конструкций кровли на чердаке,  осмотр подвального помещения, технический осмотр электрооборудования, очистка кровли от снега и наледи, сбивка сосулек</t>
  </si>
  <si>
    <t>Услуги по текущему ремонту, всего</t>
  </si>
  <si>
    <t>Смена сгонов д.20 мм</t>
  </si>
  <si>
    <t>Смена вентилей и клапанов обратных муфтовых д. 32 мм, кранов «Маевского» д.8 мм</t>
  </si>
  <si>
    <t>Смена вентилей д. 20 мм</t>
  </si>
  <si>
    <t>Масляная окраска стальных труб в тепловом узле за 1 раз, смена 3-х ходовых кранов</t>
  </si>
  <si>
    <t>Разборка чугун.труб канализации д.100 мм, установка п/э фасонных частей манжет, переходов</t>
  </si>
  <si>
    <t>Услуги по управлению</t>
  </si>
  <si>
    <t>заключение договоров и соглашений по бюджетному финансированию с ресурсоснабжающими организациями, содержание службы регистрационного учета граждан, начисление и сбор платы за содержание и ремонт общего имущества и коммунальные услуги, работа с должниками, доставка счет квитанций, снятие показаний счетчиков,  хранение и ведение технической документации по МКД</t>
  </si>
  <si>
    <t>Обслуживание внутридом.газ.оборудования</t>
  </si>
  <si>
    <t>Вывоз и утилизация ТБО</t>
  </si>
  <si>
    <t>Итого</t>
  </si>
  <si>
    <t>Задолженность жителей МКД , руб.</t>
  </si>
  <si>
    <t>Директор ООО «Оршанский жилкомсервис»                                  Клюкин Ю.А.</t>
  </si>
  <si>
    <t>д.Каракша, ул. Школьная, д. 2А</t>
  </si>
  <si>
    <t xml:space="preserve"> Осмотр теплового узла, осмотр помещения подвала,  ремонт групповых щитков,осмотр протечек санприборов,очистка наледи и снега с кровли,сбивка сосулек,ремонт силового предохранит.шкафа,проверка электросчетчиков</t>
  </si>
  <si>
    <t>Удаление снега и наледи с кровли, сбивка сосулек, прочистка вентканалов, ремонт групплвых щитков, снятие показаний электросчетчиков,  осмотр протечек санприборов, очистка канализационной сети, смена дверных приборов пружины, смена скрытой электропроводки</t>
  </si>
  <si>
    <t xml:space="preserve"> удаление снега и наледи, осмотр помещения чердака,  ремонт групповых щитков, осмотр систенмы отопления, очистка канализационной сети,  снятие показаний электросчетчиков, ремонт внутренних трубопроводов из чугунных канализационных труб д.50 мм</t>
  </si>
  <si>
    <t>Осмотр системы отопления, водоснабжения,электрооборудования, кровли, снятие показаний электросчетчиков,откачка воды из подвала насосом, очистка канализационной сети внутренней</t>
  </si>
  <si>
    <t>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 осмотр чердака и кровли</t>
  </si>
  <si>
    <t>Осмотр системы водоснабжения, кровли, технический осмотр электрооборудования. Снятие показаний электросчетчиков, ремонт групповых щитков на лестничной клетке без ремонта автоматов, очистка канализационной внутренней сети</t>
  </si>
  <si>
    <t>Снятие показаний электросчетчиков,  установка заглушек д. До 100 мм, опрессовка систем отопления и водоснабжения, установка манометров  после поверки,  демонтаж,прочистка и установка элеваторов, смена с изготовлением сопла</t>
  </si>
  <si>
    <t>Снятие показаний электросчетчиков, ремонт задвижек д.50 мм без снятия с места, демонтаж, прочистка и установка грязевиков д.57 мм, очистка канализационной сети внутренней</t>
  </si>
  <si>
    <t>сен</t>
  </si>
  <si>
    <t>Снятие показаний электросчетчиков, выпуск воздуха из системы отопления,   ремонт груповых электрощитков без ремонта автоматов, ремонт задвижек д. До 100 мм со снятием с места, установка шайбы д.до 100 мм трубопроводов</t>
  </si>
  <si>
    <t>Снятие показаний электросчетчиков, выпуск воздуха из системы отопления, осмотр трубопроводов отопления, внутренней канализации, ХВС, очистка канализационной внутреннй сети</t>
  </si>
  <si>
    <t>Снятие показаний электросчетчиков, осмотр трубопроводов внутренней канализации, ХВС,  технический осмотр узла управления теплоэнергии и ХВС, ремонт силового предохранительного шкафа, очистка канализационной внутренней сети</t>
  </si>
  <si>
    <t>Смена вентилей и клапанов муфтовых диам.до 32 мм</t>
  </si>
  <si>
    <t>Смена вентилей и клапанов обратных муфтовых д.20 мм,32 мм,сгонов д.15 мм</t>
  </si>
  <si>
    <t>Смена муфт у трубопроводов д. 20 мм, смена чугунных трубопроводов канализации д. 50 мм  на п/ э трубопровод канализации, врезка в действующие сети канализации д.50 мм, смена электропровода АПВ-16</t>
  </si>
  <si>
    <t>Смена вентилей д. 20 мм. Устройство колпаков над шахтами, обивка стен вентшахт кровельной оцинкованной сталью, устройство стен вентшахт каркасно-плитных  с заполнением плоским шифером, установка зонтов над шахтами из листовой стали прямоугольного сечения, смена обделок из листовой стали примыканий вентшахт. Ремонт групповых электрощитков со сменой автоматов</t>
  </si>
  <si>
    <t>Устройство колпаков над вентшахтами из плоского шифера, установка зонтов над вентшахтами из листовой стали, обивка стен вентшахт кровельной сталью оцинкованной, ремонт вентшахт на чердаке сухой смесью</t>
  </si>
  <si>
    <t>Масляная окраска стальных труб в тепловом узле за 1 раз, смена 3-х ходовых кранов, смена кранов «Маевского», ремонт вентшахт на чердаке цементным раствором и раствором из сухой смеси плиточного клея, приготовление растворов вручную</t>
  </si>
  <si>
    <t>Ремонт герметизации швов наружных панельных стен герметиками и мастиками без прокладки упругой</t>
  </si>
  <si>
    <t xml:space="preserve"> Смена муфт д.20 мм</t>
  </si>
  <si>
    <t>д.Великополье, ул. Школьная, д. 20</t>
  </si>
  <si>
    <t xml:space="preserve"> Осмотр помещения  подвала,  разборка и сборка канализационных труб, очистка канализационной сети, удаление снега и наледи с кровли,  ремонт групповых щитков</t>
  </si>
  <si>
    <t>Осмотр теплового узла,  осмотр протечки санприборов, осмотр помещения чердака,   удаление снега и наледи с кровли, ремонт групповых щитков, снятие показаний электросчетчиков, прочистка вентканалов</t>
  </si>
  <si>
    <t xml:space="preserve"> удаление снега и наледи с кровли, осмотр системы отопления,  снятие показаний электросчетчиков, ремонт внутренних чугунных канализационных труб д. 100 мм</t>
  </si>
  <si>
    <t>Снятие показаний электросчетчиков, осмотр системы водоснабжения, отопления, внутренней канализации, кровли, очистка канализационноц внутренней сети</t>
  </si>
  <si>
    <t>Снятие показаний электросчетчиков,   очистка канализационной сети внутренней, осмотр трубопроводов канализации внутренней</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</si>
  <si>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откачка воды из подвала насосом</t>
  </si>
  <si>
    <t>Снятие показаний электросчетчиков,  установка заглушек д. До 100 мм, опрессовка систем отопления и водоснабжения, установка манометров  после поверки, чеканка раструбов из чугунных труб канализации д.100 мм, очистка внутренней канализационной сети</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</si>
  <si>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осмотр конструкций кровли на чердаке,  ремонт изоляции трубопрорводов  диам.до 180 мм</t>
  </si>
  <si>
    <t>Снятие показаний электросчетчиков,  ремонт групповых электрощитков без ремонта автоматов, осмотр трубопроводов отопления, внутренней канализации, ХВС, водоотлив из подвала электронасосами</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</si>
  <si>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 водоотлив из подвала электронасосами, технический осмотр узла управления теплоэнергии и ХВС</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</si>
  <si>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водоотлив из подвала электронасосом, осмотр подвального помещения</t>
  </si>
  <si>
    <t xml:space="preserve">Смена вентилей и клапанов муфтовых диам.до 32 мм, выключателей </t>
  </si>
  <si>
    <t>Смена вентилей и клапанов обратных муфтовых д. До 20 мм, сгонов д. 20</t>
  </si>
  <si>
    <t>Смена обделок из листовой стали примыканий к каменным стенам вентшахт, смена обрешетки с прозорами из брусков толщ. 50 мм, ремонт кровли из шифера местами. Ремонт групповых  электрощитков со сменой автоматов</t>
  </si>
  <si>
    <t>Масляная окраска стальных труб в тепловом узле за 1 раз,  смена 3-х ходовых кранов</t>
  </si>
  <si>
    <t>Задолженность жителей МКД, руб.</t>
  </si>
  <si>
    <t>с. Шулка, ул. Микрорайон, д. 1</t>
  </si>
  <si>
    <t>Ремонт групповых щитков, удаление снега и наледи с кровли, прчистка вентканалов, ремонт силового предохранительного шкафа, снятие показаний электросчетчиков</t>
  </si>
  <si>
    <t>Очистка канализационной сети, осмотр помещения чердака, осмотр теплового узла,  удаление снега и наледи с кровли, сбивка сосулек, снятие показаний электросчетчиков, ремонт внутренних трубопроводов из чугунных канализационных труб д.50 мм</t>
  </si>
  <si>
    <t>Очистка канализационной сети, осмотр оборудования подвала,   осмотр протечки санприборов, удаление снега и наледи с кровли, снятие показаний электросчетчиков</t>
  </si>
  <si>
    <t>Снятие показаний электросчетчиков, осмотр системы водоснабжения, отопления,  кровли,  осмотр трубопроводов канализации внутренней, ремонт силового предохранительного шкафа</t>
  </si>
  <si>
    <t>Снятие показаний электросчетчиков,   очистка канализационной сети внутренней, ремонт групповых электрощитков на лестничной клетке без ремонта автоматов, прочистка вентканалов</t>
  </si>
  <si>
    <t>Снятие показаний электросчетчиков, осмотр протечек санприборов, ремонт групповых электрощитков на лестничной клетке без ремонта автоматов, очистка канализационной сети внутренней</t>
  </si>
  <si>
    <t>Снятие показаний электросчетчиков,  установка заглушек д. До 100 мм, опрессовка систем отопления и водоснабжения, установка манометров  после поверки, очистка внутренней канализационной сети</t>
  </si>
  <si>
    <t xml:space="preserve">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t>
  </si>
  <si>
    <t>Снятие показаний электросчетчиков,  осмотр трубопроводов отопления и ХВС, осмотр трубопроводов внутренней канализации, технический осмотр узла управления теплоэнергии и ХВС</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</si>
  <si>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уборка снега и наледи с кровли, сбивка сосулек, осмотр чердачного помещения</t>
  </si>
  <si>
    <t>Прокладка электрокабеля 4-х жильного до электрощитовой на вводе в дом</t>
  </si>
  <si>
    <t>Масляная окраска стальных труб в тепловом узле за 1 раз,  смена 3-х ходовых кранов, смена внутренних трубопроводов из стальных труб д.20 мм, д.50 мм, смена кабеля 6 мм</t>
  </si>
  <si>
    <t>Смена внутр.трубопров.из стал.труб д.15 мм</t>
  </si>
  <si>
    <t>с. Шулка, ул. Микрорайон, д. 2</t>
  </si>
  <si>
    <t xml:space="preserve"> Ремонт групповых щитков, удаление снега и наледи с кровли,  снятие показаний электросчетчиков, прочистка вентканалов, ремонт силового предохранительного шкафа</t>
  </si>
  <si>
    <t>Осмотр теплового узла, осмотр протечки санприборов, осмотр помещения подвала,  удаление снега и наледи с кровли, ремонт внутренних трубопроводов из чугунных канализационных труб д.50 мм, осмотр помещения чердака, снятие показаний электросчетчиков</t>
  </si>
  <si>
    <t xml:space="preserve"> осмотр протечки санприборов, осмотр  оборудования подвала,  удаление снега и наледи с кровли, снятие показаний электросчетчиков, очистка канализационной сети</t>
  </si>
  <si>
    <t>Снятие показаний электросчетчиков,   очистка канализационной сети внутренней, ремонт групповых электрощитков на лестничной клетке без ремонта автоматов</t>
  </si>
  <si>
    <t>Снятие показаний электросчетчиков, осмотр протечек санприборов, ремонт групповых электрощитков на лестничной клетке без ремонта автоматов, очистка канализационной сети внутренней, смена прокладок вентилей и клапанов обратных муфтовых д.20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</si>
  <si>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t>
  </si>
  <si>
    <t>Снятие показаний электросчетчиков,  осмотр трубопроводов отопления и ХВС, осмотр трубопроводов внутренней канализации, технический осмотр узла управления теплоэнергии и ХВС, осмотр конструкций кровли на чердаке</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</si>
  <si>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уборка снега и наледи с кровли, сбивка сосулек</t>
  </si>
  <si>
    <t>Масляная окраска стальных труб в тепловом узле за 1 раз,  смена 3-х ходовых кранов, смена задвижек д.50 мм, смена эл.автоматов в электрощитках</t>
  </si>
  <si>
    <t>Перетирка штукатурки поверхностей стен и потолков внутренних, улучшенная масляная окраска ранее окрашенных стен, дверей с расчисткой старой краски до 35% за 2 раза, окон с расчисткой старой краски до 10%, масляная окраска деревянных поручней, плинтусов, торцов лестничных маршей,металлических решеток, труб стальных за 2 раза, электрощитов, покрытие поверхностей грунтовкой глубокого проникновения за 2 раза, простая клеевая окраска стен и потолков, водоэмульсионная окраска стен ранее окрашенных масляной краской с расчисткой старой краски более 35%</t>
  </si>
  <si>
    <t xml:space="preserve">  Смена внутренних трубопроводов из стальных труб д.15 мм, д.32 мм   </t>
  </si>
  <si>
    <t>Ремонт покрытия кровли из листовой стали без настенных желобов и свесов</t>
  </si>
  <si>
    <t>с. Шулка, ул. Микрорайон, д. 3</t>
  </si>
  <si>
    <t>Очистка канализационной сети, осмотр протечки санприборов, осмотр теплового узла, смена прокладок кранов, ремонт групповых щитков, очистка наледи и снега с кровли, прочистка вентканалов, снятие показаний электросчетчиков</t>
  </si>
  <si>
    <t>Осмотр помещения  чердака,   удаление снега и наледи с кровли, снятие показаний электросчетчиков,  ремонт  групповых щитков,  смена  дверных приборов замки накладные,  ремонт внутренних трубопроводов из чугунных канализационных труб д.100 мм</t>
  </si>
  <si>
    <t>Осмотр протечки санприборов, осмотр оборудования подвала, очистка наледи и снега с кровли,  очистка канализационной сети, снятие показаний электросчетчиков, смена кранов водоразборных</t>
  </si>
  <si>
    <t>Снятие показаний электросчетчиков, прочистка венканалов</t>
  </si>
  <si>
    <t>Снятие показаний электросчетчиков,   очистка канализационной сети внутренней, ремонт трубопроводов канализации внутренней имз чугунных труб д.100 мм</t>
  </si>
  <si>
    <t>Снятие показаний электросчетчиков, ремонт внутренних трубопроводов из чугунных труб канализации д.100 мм,  ремонт групповых электрощитков на лестничной клетке без ремонта автоматов, чеканка раструбов чугунных труб канализации д.100 мм, очистка внутренней канализационной сети,прочистка вентканалов</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</si>
  <si>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осмотр конструкций кровли на чердаке</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</si>
  <si>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 технический осмотр узла управления теплоэнергии и ХВС</t>
  </si>
  <si>
    <t>Смена вентилей муфтовых обратных д. 25 мм</t>
  </si>
  <si>
    <t>Масляная окраска стальных труб в тепловом узле за 1 раз,  смена 3-х ходовых кранов, разборка трубопроводов из чугунных труб канализации д.50 мм, прокладка трубопроводов канализации из п/э труб д.50 мм, врезка в существующую сеть канализации д.50 мм</t>
  </si>
  <si>
    <t>Разборка трубопроводов из чугунных канализационных труб д.100 мм , прокладка трубопроводов канализации из п/э труб д.100 мм , врезка в действующие внутренние сети канализации д.100 мм, смена п/э канализационных труб д.100 мм</t>
  </si>
  <si>
    <t>с. Шулка, ул. Микрорайон, д. 4</t>
  </si>
  <si>
    <t>Осмотр теплового узла,  осмотр протечки санприборов,  ремонт групповых щитков, очистка кан. сети, удаление снега и наледи с кровли, прочистка воронки и труб наружного водостока, разборка и сборка канализационных труб, снятие показаний электросчетчиков</t>
  </si>
  <si>
    <t>Осмотр помещения  чердака,   удаление снега и наледи с кровли, снятие показаний электросчетчиков, прочистка  вентканалов,  осмотр помещения подвала, ремонт внутренних трубопроводов из чугунных труб канализационных д.50 мм</t>
  </si>
  <si>
    <t xml:space="preserve"> осмотр протечки санприборов,  очистка наледи и снега с кровли, снятие показаний электросчетчиков, смена кранов водоразборных</t>
  </si>
  <si>
    <t>Снятие показаний электросчетчиков, осмотр системы водоснабжения, отопления,  кровли,  осмотр трубопроводов канализации внутренней, ремонт силового предохранительного шкафа, групповых электрощитков без ремонта автоматов</t>
  </si>
  <si>
    <t>Снятие показаний электросчетчиков,   очистка канализационной сети внутренней, прочистка вентканалов</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</si>
  <si>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прочистка вентканалов</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</si>
  <si>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установка наружных дверных полотен</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</si>
  <si>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уборка снега и наледи с кровли, сбивка сосулек, прочистка вентканалов</t>
  </si>
  <si>
    <t>Смена вентилей муфтовых обратных д. 20 мм</t>
  </si>
  <si>
    <t>Смена обделок из листовой стали примыканий к каменным стенам вентшахт</t>
  </si>
  <si>
    <t>Масляная окраска стальных труб в тепловом узле за 1 раз,  смена 3-х ходовых кранов, разборка трубопроводов из чугунных труб канализации д.100 мм, прокладка трубопроводов канализации из п/э труб д.100 мм, смена внутренних трубопроводов из стальных труб д.50 мм, смена обделок из листовой стали примыканий к стенам вентшахт, промазка фальцев и свищей в покрытии из стали герметиком, устройство обрешетки с прозорами из досок и брусков под кровлю из шифера местами</t>
  </si>
  <si>
    <t>Смена вентилей и клапанов обратных муфтовых д.15 мм, 20 мм</t>
  </si>
  <si>
    <t>с. Шулка, ул. Микрорайон, д. 5</t>
  </si>
  <si>
    <t xml:space="preserve"> Очистка наледи и снега с кровли, ремонт внутренних трубопроводов из чугунных канализационных труб д.100 мм, прочистка вентканалов, снятие показаний электросчетчиков, смена дверных приборов замки накладные, устройство покрытий на растворе из сухой смеси для полов с приготовлением раствора в построечных условиях</t>
  </si>
  <si>
    <t xml:space="preserve"> осмотр протечки санприборов,  очистка наледи и снега с кровли, осмотр оборудования  подвала, снятие показаний электросчетчиков, смена кранов водоразборных</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</si>
  <si>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</si>
  <si>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осмотр конструкций кровли на чердаке, очистка канализационной внутренней сети</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</si>
  <si>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 технический осмотр узла управления теплоэнергии и ХВС, осмотр конструкций кровли на чердаке</t>
  </si>
  <si>
    <t xml:space="preserve">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канализационнойсети, осмотр подвального помещения, осмотр конструкций кровли на чердаке, смена ламп накаливания, прочистка вентканалов </t>
  </si>
  <si>
    <t>Разборка чугунных трубопроводов канализации д. 100 мм, прокладка трубопроводов канализации из полиэтиленовых труб д. 110 мм</t>
  </si>
  <si>
    <t>Смена вентилей и клапанов обратных муфтовых д.20 мм</t>
  </si>
  <si>
    <t xml:space="preserve">Смена сгонов д.20 мм, ремонт крестовин чугунных </t>
  </si>
  <si>
    <t>Смена обделок из листовой стали примыканий к стенам вентшахт</t>
  </si>
  <si>
    <t>Смена вентилей и клапанов обратных муфтовых д.15 мм</t>
  </si>
  <si>
    <t>с. Шулка, ул. Микрорайон, д. 6</t>
  </si>
  <si>
    <t>Осмотр теплового узла, осмотр помещения подвала, осмотр протечки санприборов,  ремонт групповых щитков, очистка канализационной сети, смена прокладок кранов, удаление снега и наледи с кровли, разборка и сборка канализационных труб, прочистка вентканалов, снятие показаний электросчетчиков</t>
  </si>
  <si>
    <t>Осмотр помещения  чердака,   удаление снега и наледи с кровли, снятие показаний электросчетчиков,  ремонт  групповых щитков, ремонт внутренних трубопроводов из чугунных канализационных труб д.50 мм</t>
  </si>
  <si>
    <t xml:space="preserve"> осмотр протечки санприборов,   очистка наледи и снега с кровли, снятие показаний электросчетчиков, проверка на прогрев отопительных приборов с регулировкой</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</si>
  <si>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смена прокладок вентилей и клапанов обратных муфтовых д.20 мм, осмотр протечек санприборов</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</si>
  <si>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  технический осмотр узла управления теплоэнергии и ХВС, смазка дверных навесов и замков входных в подъезды</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</si>
  <si>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осмотр конструкций кровли на чердаке, прочистка вентканалов</t>
  </si>
  <si>
    <t>Смена отдельных участков трубопровода отопления д.20 мм</t>
  </si>
  <si>
    <t>Смена п/з труб канализации д.50 мм, заделка швов и отверстий в подвале пеной монтажной</t>
  </si>
  <si>
    <t>Масляная окраска стальных труб в тепловом узле за 1 раз,  смена 3-х ходовых кранов, перетирка штукатурки  внутренних помещений, улучшенная масляная окраска стен ранее окрашенных с расчисткой старой краски до 35% за 2 раза,дверных заполнений, оконных проемов, масляная окраска поручней,  плинтусов, торцов  маршей и площадок, решеток лестничных металлических, труб, электрощитов, покрытие стен грунтовкой, клеевая окраска стен и потолков, окраска водоэмульсионной краской стен ранее окрашенных масляной краской</t>
  </si>
  <si>
    <t>с. Шулка, ул. Микрорайон, д. 7</t>
  </si>
  <si>
    <t>Очистка канализационной сети, осмотр теплового узла,   ремонт групповых щитков, очистка наледи и снега с кровли, смена прокладок кранов, прочистка вентканалов, снятие показаний электросчетчиков, ремонт силового предохранительного шкафа</t>
  </si>
  <si>
    <t>Очистка наледи и снега с кровли, осмотр помещения подвала, снятие показаний электросчетчиков, ремонт групповых щитков, ремонт внутренних трубопроводов из чугунных канализационных труб д. 50 мм</t>
  </si>
  <si>
    <t>Очистка наледи и снега с кровли, очистка канализационной сети, ремонт чугунных канализационных труб д.100 мм, снятие показаний электросчетчиков</t>
  </si>
  <si>
    <t>Снятие показаний электросчетчиков,  ремонт групповых электрощитков на лестничной клетке без ремонта автоматов</t>
  </si>
  <si>
    <t>Снятие показаний электросчетчиков,  осмотр трубопроводов отопления и ХВС, осмотр трубопроводов внутренней канализации,  технический осмотр узла управления теплоэнергии и ХВС</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</si>
  <si>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осмотр конструкций кровли на чердаке</t>
  </si>
  <si>
    <t>Смена внутр.трубопров.из стал.труб д.15 мм, смена п/э канализационных  труб д.100 мм</t>
  </si>
  <si>
    <t>Разборка чуг.кан.труб, прокладка трубопроводов канализации из п/э труб д.50 мм, врезка в действующие внутренние сети канализации д.50 мм</t>
  </si>
  <si>
    <t>д.Марково, ул. Восточная, д. 1</t>
  </si>
  <si>
    <t>Очистка канализационной сети,  разборка и сборка канализационных труб, осмотр теплового узла,  осмотр протечки санприборов, удаление снега и наледи с кровли,сбивка сосулек,проверка электросчетчиков</t>
  </si>
  <si>
    <t xml:space="preserve"> Удаление снега и наледи с кровли, сбивка сосулек, ремонт групповых щитков, прочистка вентканалов, снятие показаний электросчетчиков</t>
  </si>
  <si>
    <t>Ремонт внутренних трубопроводов из чугунных канализационных труб д.50 мм,  осмотр оборудования подвала, удаление снега и наледи с кровли, смена кранов водоразборных, снятие показаний электросчетчиков</t>
  </si>
  <si>
    <t>Ремонт групповых электрощитков без ремонта автоматов, снятие показаний электросчетчиков,осмотр трубопровода системы отопления, водоснабжения</t>
  </si>
  <si>
    <t>Снятие показаний электросчетчиков, осмотр конструкций кровли на чердаке, очистка внутренней канализационной сети, ремонт групповых электрощитков на лестничной клетке без ремонта автоматов</t>
  </si>
  <si>
    <t>Снятие показаний электросчетчиков, осмотр трубопроводов внутренней канализации, ремонт силового предохранительного шкафа, очистка канализационной сети внутренней</t>
  </si>
  <si>
    <t>Снятие показаний электросчетчиков, очистка внутренней канализационной сети, установка заглушек д. До 100 мм, опрессовка систем отопления и водоснабжения, установка манометров  после поверки, демонтаж ,прочистка и установка элеваторов, смена с изготовлением сопла</t>
  </si>
  <si>
    <t>Снятие показаний электросчетчиков, ремонт задвижек д.50 мм без снятия с места, демонтаж, прочистка и установка грязевиков д.57 мм</t>
  </si>
  <si>
    <t>Снятие показаний электросчетчиков, выпуск воздуха из системы отопления, ремонт силового предохранительного шкафа, профилактический осмотр электропроводки в подвале</t>
  </si>
  <si>
    <t>Снятие показаний электросчетчиков, выпуск воздуха из системы отопления, осмотр трубопроводов отопления, внутренней канализации, ХВС, ремонт групповых электрощитков без ремонта автоматов</t>
  </si>
  <si>
    <t>Снятие показаний электросчетчиков, осмотр трубопроводов внутренней канализации, ХВС, очистка канализационной внутренней сети, технический осмотр узла управления теплоэнергии и ХВС, ремонт силового предохранительного шкафа</t>
  </si>
  <si>
    <t>Снятие показаний электросчетчиков, осмотр трубопроводов внутренней канализации, ХВС, очистка канализационной внутренней сети, осмотр конструкций кровли на чердаке, очистка кровли от снега и наледи, сбивка сосулек</t>
  </si>
  <si>
    <t>Смена кабеля  провода СИП-4 *16</t>
  </si>
  <si>
    <t>Смена сгонов д.15 мм, смена кабеля 2*2,5</t>
  </si>
  <si>
    <t>Смена сгонов д.20 мм, смена пробко-спускных кранов</t>
  </si>
  <si>
    <t>д.Марково, ул. Восточная, д. 2</t>
  </si>
  <si>
    <t>Осмотр помещения  подвала, осмотр теплового узла,  ремонт силового предохранит.шкафа, осмотр протечки санприборов,очистка канализационной сети,удаление снега и наледи с кровли,смена электросчетчиков</t>
  </si>
  <si>
    <t>Удаление снега и наледи с кровли, сбивка сосулек, прочистка вентканалов, ремонт групплвых щитков, снятие показаний электросчетчиков</t>
  </si>
  <si>
    <t>Ремонт внутренних трубопроводов из чугунных канализационных труб д. 100 мм, удаление снега и наледи с кровли,осмотр оборудования подвала, осмотр протечек санприборов, снятие показаний электросчетчиков</t>
  </si>
  <si>
    <t>Ремонт групповых электрощитков без ремонта автоматов, снятие показаний электросчетчиков, осмотр трубопровода системы отопления, водоснабжения,внутренней канализации</t>
  </si>
  <si>
    <t>Снятие показаний электросчетчиков, осмотр конструкций кровли на чердаке, очистка внутренней канализационной сети, ремонт групповых электрощитков на лестничной клетке без ремонта автоматов, осмотр стояков ХВС и канализации</t>
  </si>
  <si>
    <t>Снятие показаний электросчетчиков, очистка внутренней канализационной сети, установка заглушек д. До 100 мм, опрессовка систем отопления и водоснабжения, установка манометров  после поверки, демонтаж ,чеканка раструбов из чугунных труб канализации д.100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</si>
  <si>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элеватора,очистка канализационной сети внутренней, профилактический осмотр электросети</t>
  </si>
  <si>
    <t>Снятие показаний электросчетчиков, выпуск воздуха из системы отопления,  очистка канализационной сети внутренней, ремонт груповых электрощитков без ремонта автоматов</t>
  </si>
  <si>
    <t>Снятие показаний электросчетчиков, выпуск воздуха из системы отопления, осмотр трубопроводов отопления, внутренней канализации, ХВС, ремонт групповых электрощитков без ремонта автоматов, очистка канализационной внутреннй сети.</t>
  </si>
  <si>
    <t>Снятие показаний электросчетчиков, осмотр трубопроводов внутренней канализации, ХВС, очистка канализационной внутренней сети, осмотр конструкций кровли на чердаке,  осмотр подвального помещения, ремонт внутренних трубопроводов из чугунных канализационных труб д. 100 мм</t>
  </si>
  <si>
    <t>Смена вентилей обратных муфтовых д.15 мм</t>
  </si>
  <si>
    <t>Смена сгонов д.15 мм</t>
  </si>
  <si>
    <t>Демонтаж кабеля</t>
  </si>
  <si>
    <t>д.Марково, ул. Восточная, д. 3</t>
  </si>
  <si>
    <t>Очистка канализационной сети,  осмотр протечки санприборов, удаление снега и наледи с кровли, осмотр теплового узла, опломбирование электросчетчиков,разборка и сборка канализационных труб,снятие показаний электросчетчиков</t>
  </si>
  <si>
    <t>Удаление снега и наледи с кровли, сбивка сосулек, прочистка вентканалов, ремонт групплвых щитков, снятие показаний электросчетчиков, смена электросчетчиков</t>
  </si>
  <si>
    <t>Удаление снега и наледи с кровли, осмотр оборудования подвала, осмотр электрооборудования, ремонт групповых щитков ,снятие показаний электросчетчиков</t>
  </si>
  <si>
    <t>Ремонт групповых электрощитков без ремонта автоматов, снятие показаний электросчетчиков</t>
  </si>
  <si>
    <t>Устройство подстилающих слоев песчаных в песочницы, 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ремонт силового предохранительного шкафа</t>
  </si>
  <si>
    <t>Снятие показаний электросчетчиков, очистка внутренней канализационной сети, установка заглушек д. До 100 мм, опрессовка систем отопления и водоснабжения, установка манометров  после поверки</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</si>
  <si>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элеватора,очистка канализационной сети внутренней</t>
  </si>
  <si>
    <t>Снятие показаний электросчетчиков, выпуск воздуха из системы отопления, осмотр трубопроводов отопления, внутренней канализации, ХВС, ремонт групповых электрощитков без ремонта автоматов, очистка канализационной внутреннй сети, установка металлической двери</t>
  </si>
  <si>
    <t>Снятие показаний электросчетчиков, осмотр трубопроводов внутренней канализации, ХВС и отопления, очистка канализационной внутренней сети, осмотр конструкций кровли на чердаке,  осмотр подвального помещения, крепление кабеля, ремонт дверных полотен металлических</t>
  </si>
  <si>
    <t>Смена вентилей и клапанов муфтовых диам.до 20мм, задвижек 50 мм</t>
  </si>
  <si>
    <t>Смена сгонов д.20 мм,вентилей и клапанов обратных муфтовых д.20 мм</t>
  </si>
  <si>
    <t>Смена электропровода 2*2,5</t>
  </si>
  <si>
    <t>Смена вентилей муфтовых д.15 мм</t>
  </si>
  <si>
    <t>Масляная окраска стальных труб в тепловом узле за 1 раз, смена 3-х ходовых кранов, ремонт кровли отдельными местами из шифера, ремонт конька из рубероида и досок сплошным настилом толщ. 30 мм, смена эл. Автоматов в элетрощитках</t>
  </si>
  <si>
    <t>Установка металлических дверей</t>
  </si>
  <si>
    <t>Смена внутренних трубопроводов из стальных труб д. 20 мм</t>
  </si>
  <si>
    <t>д.Марково, ул. Восточная, д. 4</t>
  </si>
  <si>
    <t>Очистка канализационной сети, осмотр помещения подвала, осмотр протечки санприборов, осмотр теплового узла, удаление снега и наледи с кровли, разборка и сборка канализационных труб,смена выключателей,снятие показаний электросчетчиков</t>
  </si>
  <si>
    <t>Удаление снега и наледи с кровли,  осмотр электрооборудования, ремонт групповых щитков ,снятие показаний электросчетчиков</t>
  </si>
  <si>
    <t>Ремонт групповых электрощитков со сменой автоматов, снятие показаний электросчетчиков</t>
  </si>
  <si>
    <t xml:space="preserve">Снятие показаний электросчетчиков, осмотр конструкций кровли на чердаке, очистка внутренней канализационной сети, ремонт групповых электрощитков на лестничной клетке без ремонта автоматов, осмотр стояков ХВС </t>
  </si>
  <si>
    <t>Устройство подстилающих слоев песчаных в песочницы, 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смена прокладок вентилей и клапанов обратных муфтовых д.20 мм, чеканка раструбов чугунных труб канализации д.100 мм, осмотр трубопроводов внутренней канализации</t>
  </si>
  <si>
    <t>Снятие показаний электросчетчиков, выпуск воздуха из системы отопления, осмотр трубопроводов отопления, внутренней канализации, ХВС, ремонт групповых электрощитков без ремонта автоматов, очистка канализационной внутреннй сети</t>
  </si>
  <si>
    <t>Снятие показаний электросчетчиков, осмотр трубопроводов внутренней канализации, ХВС и отопления, очистка канализационной внутренней сети, осмотр конструкций кровли на чердаке,  осмотр подвального помещения, крепление кабеля, прочистка вентканалов, технический осмотр электрооборудования</t>
  </si>
  <si>
    <t xml:space="preserve">Смена вентилей и клапанов муфтовых диам.до 20мм, </t>
  </si>
  <si>
    <t>Смена вентилей муфтовых обратных д. 32 мм</t>
  </si>
  <si>
    <t>Масляная окраска стальных труб в тепловом узле за 1 раз, смена 3-х ходовых кранов, смена задвижек д.50 мм</t>
  </si>
  <si>
    <t>Смена сгонов д.15 мм, смена вентилей д.20 мм</t>
  </si>
  <si>
    <t>Смена сгонов д.25 мм</t>
  </si>
  <si>
    <t>д.Марково, ул. Восточная, д. 5</t>
  </si>
  <si>
    <t>Осмотр помещения подвала, осмотр протечки санприборов,  осмотр теплового узла, удаление снега и наледи с кровли,разборка и сборка канализационных труб,очистка канализационной сети,снятие показаний электросчетчиков</t>
  </si>
  <si>
    <t>Удаление снега и наледи с кровли, ремонт внутренних трубопроводов из чугунных канализационных труб д.50 мм, снятие показаний электросчетчиков</t>
  </si>
  <si>
    <t>Очистка кровли от снега и наледи,сбивка сосулек, снятие показаний электросчетчиков</t>
  </si>
  <si>
    <t xml:space="preserve">Снятие показаний электросчетчиков,  очистка внутренней канализационной сети, ремонт групповых электрощитков на лестничной клетке без ремонта автоматов, осмотр стояков ХВС </t>
  </si>
  <si>
    <t>Снятие показаний электросчетчиков, осмотр конструкций кровли на чердаке ремонт групповых электрощитков на лестничной клетке без ремонта автоматов, чеканка раструбов чугунных труб канализации д.100 мм</t>
  </si>
  <si>
    <t>Снятие показаний электросчетчиков,  установка заглушек д. До 100 мм, опрессовка систем отопления и водоснабжения, установка манометров  после поверки</t>
  </si>
  <si>
    <t>Снятие показаний электросчетчиков, осмотр трубопроводов внутренней канализации, ХВС и отопления, очистка канализационной внутренней сети, осмотр конструкций кровли на чердаке,  осмотр подвального помещения, прочистка вентканалов, технический осмотр электрооборудования</t>
  </si>
  <si>
    <t>Смена сгонов д.20 мм,вентилей и клапанов обратных муфтовых д.32 мм</t>
  </si>
  <si>
    <t>Масляная окраска стальных труб в тепловом узле за 1 раз, смена 3-х ходовых кранов, смена задвижек ж.80 мм, смена п/ э канализационных труб д.100 мм,смена кранов «Маевского», смена эл. Автоматов в элетрощитках</t>
  </si>
  <si>
    <t>Смена вентилей и клапанов обратных муфтовых д.32 мм</t>
  </si>
  <si>
    <t>д.Марково, ул. Восточная, д. 6</t>
  </si>
  <si>
    <t>Осмотр помещения  подвала, осмотр протечки санприборов,  осмотр теплового узла, разборка и сборка канализационных труб,очистка канализационной сети,удаление снега и наледи с кровли,снятие показаний электросчетчиков</t>
  </si>
  <si>
    <t>Удаление снега и наледи с кровли, сбивка сосулек, прочистка вентканалов, ремонт групплвых щитков, снятие показаний электросчетчиков, смена прокладок кранов водоразборных</t>
  </si>
  <si>
    <t xml:space="preserve"> Удаление снега и наледи с кровли, осмотр электрооборудования, ремонт групповых щитков, снятие показаний электросчетчиков, ремонт вентилей д. До 32 мм</t>
  </si>
  <si>
    <t>Устройство подстилающих слоев песчаных в песочницы, снятие показаний электросчетчиков,  ремонт силового предохранительного шкафа, осмотр конструкций кровли на чердаке</t>
  </si>
  <si>
    <t>Снятие показаний электросчетчиков, выпуск воздуха из системы отопления,   ремонт груповых электрощитков без ремонта автоматов</t>
  </si>
  <si>
    <t>Снятие показаний электросчетчиков, осмотр трубопроводов внутренней канализации, ХВС,  технический осмотр узла управления теплоэнергии и ХВС, ремонт силового предохранительного шкафа</t>
  </si>
  <si>
    <t>Снятие показаний электросчетчиков, осмотр трубопроводов внутренней канализации, ХВС и отопления, очистка канализационной внутренней сети, осмотр конструкций кровли на чердаке,  осмотр подвального помещения, крепление кабеля, технический осмотр электрооборудования, ремонт силового предохранительного шкафа, смена автоматических выключателей</t>
  </si>
  <si>
    <t>Масляная окраска стальных труб в тепловом узле за 1 раз, смена 3-х ходовых кранов, смена задвижек  д.80 мм,  смена эл. Автоматов в элетрощитках</t>
  </si>
  <si>
    <t>Разборка чуг.кан.труб, прокладка трубопроводов канализации д.110 мм из п/э, врезка в действующие внутренние сети трубопроволов канализации д.100 мм</t>
  </si>
  <si>
    <t>Перетирка штукатурки внутр.помещений, улуч.маслянная окраска стен, дверей, покрытие поверхностей грунтовкой, устройство лестничных ограждений у подъездов</t>
  </si>
  <si>
    <t>д.Старокрещено, ул. Шкетана, д. 1</t>
  </si>
  <si>
    <t xml:space="preserve"> Осмотр теплового узла, осмотр помещения подвала,  удаление снега и наледи с кровли, ремонт силового предохранительного шкафа, осмотр протечек санприборов, ремонт групповых щитков</t>
  </si>
  <si>
    <t xml:space="preserve"> Осмотр помещения чердака,   удаление снега и наледи с кровли, прочистка воронки и труб наружного водостока, прочистка вент.каналов, осмотр протечек санприборов, ремонт групповых щитков, снятие показаний электросчетчиков</t>
  </si>
  <si>
    <t xml:space="preserve"> удаление снега и наледи с кровли, осмотр системы отопления, снятие показаний электросчетчиков, ремонт вентилей д. До 32 мм, ремонт внутренних чугунных канализационных труб д. 100 мм</t>
  </si>
  <si>
    <t>Снятие показаний электросчетчиков, осмотр системы водоснабжения, отопления, внутренней канализации, кровли, очистка канализационноц внутренней сети, ремонт внутренних трубопроводов из чугунных труб канализации д.50 мм</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</si>
  <si>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осмотр трубопроводов внутренней канализации</t>
  </si>
  <si>
    <t>Осмотр  трубопроводов внутренней канадизации, холодного водоснабжения Снятие показаний электросчетчиков,  очистка канализационной внутренней сети, ремонт  внутренних трубопроводов из чугунных канализационных труб д.100 мм, технический осмотр электрооборудования</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</si>
  <si>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сети внутренней , осмотр конструкций кровли на чердаке, чеканка трубопроводов канализации из чугунных труб д.100 мм, профилактический осмотр электросети</t>
  </si>
  <si>
    <t>Снятие показаний электросчетчиков,  очистка канализационной  сети внутренней, осмотр трубопроводов канализации внутренней</t>
  </si>
  <si>
    <t>Снятие показаний электросчетчиков,  ремонт групповых электрощитков без ремонта автоматов, осмотр трубопроводов отопления , внутренней канализации, ХВС</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</si>
  <si>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</si>
  <si>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t>
  </si>
  <si>
    <t>Смена сгонов д. 20 мм</t>
  </si>
  <si>
    <t>Смена обделок из листовой стали примыканий к каменным стенам вентшахт, смена конька из рубероида и досок толщ. 30 мм, устройство колпаков над вентшахтами из плоского шифера, устройство стяжек цементных балконных плит. Ремонт групповых  электрощитков со сменой автоматов</t>
  </si>
  <si>
    <t>Масляная окраска стальных труб в тепловом узле за 1 раз,  смена 3-х ходовых кранов, смена обделок из листовой стали примыканий к стенам вентшахт, промазка фальцев и свищей в покрытии из стали герметиком, ремонт штукатурки стен вентшахт на чердаке сухой смесью из плиточного клея</t>
  </si>
  <si>
    <t>Разборка трубопроводов канализации из чугунных труб д.100 мм, прокладка трубопровдов канализации из п/э труб д.110 мм, врезка в действующие внутренние сети канализации д.100 мм</t>
  </si>
  <si>
    <t>д.Лужбеляк, ул. Центральная, д. 58</t>
  </si>
  <si>
    <t>Осмотр теплового узла, осмотр помещения подвала, осмотр протечки санприборов,  ремонт групповых щитков, очистка канализационной сети, смена прокладок кранов, удаление снега и наледи с кровли, ремонт силового предохранительного шкафа</t>
  </si>
  <si>
    <t xml:space="preserve"> Осмотр помещения чердака,  ремонт групповых щитков, удаление снега и наледи с кровли, сбивка сосулек, снятие показаний электросчетчиков, прочистка вентканалов</t>
  </si>
  <si>
    <t xml:space="preserve"> удаление снега и наледи с кровли, удаление воздуха из системы отопления, ремонт групповых щитков, снятие показаний электросчетчиков</t>
  </si>
  <si>
    <t>Снятие показаний электросчетчиков, осмотр системы водоснабжения, отопления,  кровли, электрооборудования, откачка воды из подвала насосом, осмотр трубопроводов канализации внутренней, очистка кровли от снега и наледи, очистка внутренней канализационной сети, удаление воздуха из системы отопления, смена прокладок  вентилей д.20 мм, ремонт кранов «Маевского».</t>
  </si>
  <si>
    <t>Снятие показаний электросчетчиков,   очистка канализационной сети внутренней, ремонт групповых электрощитков на лестничной клетке без ремонта автоматов, чеканка трубопроводов из чугунных труб канализации д.100 мм, технический осмотр электрооборудования</t>
  </si>
  <si>
    <t>Снятие показаний электросчетчиков,  ремонт групповых электрощитков на лестничной клетке без ремонта автоматов, осмотр конструкций кровли на чердаке, очистка внутренней канализационной сети, чеканка трубопроводов из чугунных труб канализации д.100 мм</t>
  </si>
  <si>
    <t>Снятие показаний электросчетчиков,  демонтаж элеватора, изготовление шайбы, установка элеватора,очистка кнализационной сети внутренней, ремонт задвижек д.50 мм , демонтаж, прочистка и установка грязевиков д.57 мм</t>
  </si>
  <si>
    <t>Снятие показаний электросчетчиков,   осмотр трубопроводов отопления и ХВС, осмотр трубопроводов внутренней канализации, осмотр подвального помещения, осмотр конструкций кровли на чердаке, очистка канализационной внутренней сети</t>
  </si>
  <si>
    <t>Масляная окраска стальных труб в тепловом узле за 1 раз,  смена 3-х ходовых кранов, смена внутренних трубопроводов из стальных труб д.32 мм</t>
  </si>
  <si>
    <t>Разборка трубопроводов канализации из чугунных труб д.100 мм, прокладка трубопроводов канализации из полиэтиленовых труб д.110 мм,  врезка в действующие внутренние сети канализации, ремонт кровли отдельными местами из асбоцементных листов</t>
  </si>
  <si>
    <t>д.Лужбеляк, ул. Центральная, д. 60</t>
  </si>
  <si>
    <t>Осмотр теплового узла, осмотр помещения  подвала, разборка и сборка кан.труб,  осмотр протечки санприборов, смена прокладок кранов, очистка канализационной сети, ремонт групповых шитков, ремонт силового предохранительного шкафа, очистка кровли от снега и наледи , сбивка сосулек</t>
  </si>
  <si>
    <t>Осмотр помещения  чердака,   удаление снега и наледи с кровли, снятие показаний электросчетчиков, прочистка  вентканалов,  ремонт  групповых щитков</t>
  </si>
  <si>
    <t xml:space="preserve"> удаление снега и наледи, удаление воздуха из системы отопления, ремонт групповых щитков, снятие показаний электросчетчиков</t>
  </si>
  <si>
    <t>Снятие показаний электросчетчиков, осмотр системы водоснабжения, отопления,  кровли, электрооборудования, откачка воды из подвала насосом, осмотр трубопроводов канализации внутренней, очистка кровли от снега и наледи, очистка внутренней канализационной сети.</t>
  </si>
  <si>
    <t>Снятие показаний электросчетчиков,  установка заглушек д. До 100 мм, опрессовка систем отопления и водоснабжения, установка манометров  после поверки, очистка внутренней канализационной сети, чеканка раструбов из чугунных труб канализации д.100 мм</t>
  </si>
  <si>
    <t>Снятие показаний электросчетчиков,  ремонт групповых электрощитков без ремонта автоматов, осмотр трубопроводов отопления , внутренней канализации, ХВС, водоотлив из подвала электронасосами</t>
  </si>
  <si>
    <t>Снятие показаний электросчетчиков,   осмотр трубопроводов отопления и ХВС,осмотр трубопроводов внутренней канализации, осмотр подвального помещения, очистка канализационной внутренней сети, осмотр конструкций кровли на чердаке</t>
  </si>
  <si>
    <t>Смена вентилей и клапанов муфтовых диам.до 20мм, кабеля 2*2,5 мм</t>
  </si>
  <si>
    <t>Масляная окраска стальных труб в тепловом узле за 1 раз,  смена 3-х ходовых кранов,  смена кабеля 2*2,5 мм</t>
  </si>
  <si>
    <t>Смена пробко-спускных кранов, смена резбовых соединений, демонтаж кабеля, ремонт групповых щитков</t>
  </si>
  <si>
    <t>ст.Табашино, ул. Станционная, д. 1</t>
  </si>
  <si>
    <t>Удаление снега и наледи с кровли, сбивка сосулек, ремонт групплвых щитков</t>
  </si>
  <si>
    <t>Смена внутренних трубопроводов из стальных труб д.40 мм</t>
  </si>
  <si>
    <t>ст.Табашино, ул. Станционная, д. 2</t>
  </si>
  <si>
    <t>Удаление снега и наледи с кровли, сбивка сосулек,  ремонт групплвых щитков</t>
  </si>
  <si>
    <t>Смена пробко-спускных кранов, смена воздушных кранов радиаторов, смена внутренних трубопроводов из стальных труб д.40 мм</t>
  </si>
  <si>
    <t>д.Чирки, ул. Новая, д. 13</t>
  </si>
  <si>
    <t>Очистка канализационной сети, осмотр теплового узла,  ремонт групповых щитков, смена прокладок кранов, очистка снега и наледи с кровли, осмотр протечек санприборов, ремонт силового предохранительного шкафа</t>
  </si>
  <si>
    <t>Очистка канализационной сети, удаление снега и наледи с кровли, сбивка сосулек, ремонт внутренних трубопроводов из чугунных канализационных труб д.100 мм, снятие показаний электросчетчиков, ремонт групповых щитков, прочистка вентканалов</t>
  </si>
  <si>
    <t xml:space="preserve"> удаление снега и наледи с кровли, осмотр оборудования подвала,   снятие показаний электросчетчиков, ремонт вентилей д. До 32 мм, осмотр системы отопления, смена кранов водоразборных</t>
  </si>
  <si>
    <t>Снятие показаний электросчетчиков, осмотр системы водоснабжения, отопления,  трубопроводов канализации внутренней, очистка кровли от снега и наледи, очистка внутренней канализационной сети, смена прокладок вентилей д.25 мм, ремонт кранов «Маевского», удаление воздуха из системы отопления, заделка подвальных окон фанерой, ремонт внутренних трубопроводов из чугунных труб канализации д.50 мм</t>
  </si>
  <si>
    <t>Снятие показаний электросчетчиков,   очистка канализационной сети внутренней, осмотр трубопроводов канализации внутренней, ремонт внутренних трубопроводов канализации из чугунных труб д.50 мм, ремонт групповых электрощитков на лестничной клетке без ремонта автоматов</t>
  </si>
  <si>
    <t>Снятие показаний электросчетчиков,  ремонт групповых электрощитков на лестничной клетке без ремонта автоматов, очистка внутренней канализационной сети, осмотр конструкций кровли на чердаке, ремонт внутренних трубопроводов из чугунных труб канализации д.50 мм</t>
  </si>
  <si>
    <t>Снятие показаний электросчетчиков, ремонт задвижек д.50 мм без снятия с места, демонтаж, прочистка и установка грязевиков д.57 мм, демонтаж элеватора, изготовление шайбы, установка элеватора,   очистка канализационной внутренней сети</t>
  </si>
  <si>
    <t>Снятие показаний электросчетчиков, выпуск воздуха из системы отопления,   очистка канализационной  сети внутренней, осмотр трубопроводов отопления</t>
  </si>
  <si>
    <t>Снятие показаний электросчетчиков,  осмотр трубопроводов отопления и ХВС, осмотр трубопроводов внутренней канализации, очистка канализационной внутренней сети,  технический осмотр узла управления теплоэнергии и ХВС</t>
  </si>
  <si>
    <t>Снятие показаний электросчетчиков,   очистка канализационной внутренней сети,  осмотр трубопроводов отопления и ХВС, осмотр трубопроводов внутренней канализационной сети, осмотр подвального помещения, осмотр конструкций кровли на чердаке, заделка подвальных окон пленкой, уборка снега и наледи с кровли, установка дверных полотен наружных</t>
  </si>
  <si>
    <t xml:space="preserve">Смена вентилей и клапанов муфтовых диам.до 32 мм,внутренних стальных труб д.25 мм,кабеля 2*2,5 мм </t>
  </si>
  <si>
    <t>Устройство кровель из асбестоцементных листов, устройство конька из рубероида и досок сплошным настилом толщ.30 мм, смена обделок из листовой стали примыканий к стенам вентшахт устройство колпаков над шахтами из плоского шифера, устройство цементных стяжек балконных плит,ремонт штукатурки плиты из сухой смеси плиточного клея, промазка фальцев и свищей в покрытии из стали герметиком, ремонт кровли из рубероида под шифер, масляная окраска стальных труб в т.у. За 1 раз, смена кранов 3-х ходовых, смена трубопроводов из стальных труб д.32 мм, д.20 мм</t>
  </si>
  <si>
    <t>Смена вентилей и клапанов муфтовых д, 20 мм,   д.15 мм, д.25 мм, смена кранов «Маевского»,  смена внутренних трубопроводов из стальных труб д.32 мм</t>
  </si>
  <si>
    <t>Смена пробко-спускных кранов, прочистка и промывка радиаторов отопления внутри здания, смена сгонов д.20 мм, смена отдельных участков трубопроводов из стальных труб д.20 мм</t>
  </si>
  <si>
    <t>Смена сгонов, пробко-спускных кранов, кранов воздушных, смена вентилей и клапанов обратных муфтовых д.20 мм</t>
  </si>
  <si>
    <t>д.Чирки, ул. Новая, д. 15</t>
  </si>
  <si>
    <t>Осмотр теплового узла, очистка наледи и снега с кровли, сбивка сосулек</t>
  </si>
  <si>
    <t>Удаление снега и наледи с кровли,  снятие показаний электросчетчиков</t>
  </si>
  <si>
    <t>Снятие показаний электросчетчиков,   осмотр и очистка канализационной сети внутренней</t>
  </si>
  <si>
    <t>Снятие показаний электросчетчиков,  ремонт групповых электрощитков,осмотр конструкций кровли на чердаке</t>
  </si>
  <si>
    <t>Снятие показаний электросчетчиков, демонтаж грязевиков, прочистка и установка грязевиков, ремонт задвижек д.50 мм, установка манометров после поверки</t>
  </si>
  <si>
    <t>Снятие показаний электросчетчиков,  демонтаж элеватора, изготовление шайбы, установка элеватора</t>
  </si>
  <si>
    <t xml:space="preserve">Снятие показаний электросчетчиков,   осмотр трубопроводов отопления и ХВС, выпуск воздуха из системы отопления,  осмотр отремонтированных приборов отопления при наполнении системы водой, закрытие и открытие задвижек </t>
  </si>
  <si>
    <t>Смена обрешетки сплошным настилом из досок толщ. 30 мм, смена негодных листов кровли из оцинкованных листов, устройство покрытия из рубероида, смена обрешетки прозорами из брусков толщ. 50 мм, сплошным настилом из досок толщ. 50 мм, смена покрытий карнизных свесов из листовой стали оцинкованной, окраска  метал. кровли местами. Смена вентилей д.20 мм</t>
  </si>
  <si>
    <t>Демонтаж радиаторов весом до 80 кг, установка регистров, кранов воздушных, врезка во внутренние сети трубопроводов отопления, установка сгонов, смена трубопроводов</t>
  </si>
  <si>
    <t>Задолженность жителей МКД без текущего начисления, руб.</t>
  </si>
</sst>
</file>

<file path=xl/styles.xml><?xml version="1.0" encoding="utf-8"?>
<styleSheet xmlns="http://schemas.openxmlformats.org/spreadsheetml/2006/main">
  <numFmts count="2">
    <numFmt numFmtId="164" formatCode="GENERAL"/>
    <numFmt numFmtId="165" formatCode="0"/>
  </numFmts>
  <fonts count="3">
    <font>
      <sz val="10"/>
      <name val="Arial"/>
      <family val="2"/>
    </font>
    <font>
      <sz val="10"/>
      <name val="Times New Roman"/>
      <family val="1"/>
    </font>
    <font>
      <i/>
      <sz val="10"/>
      <name val="Times New Roman"/>
      <family val="1"/>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4" fontId="1" fillId="0" borderId="0" xfId="0" applyFont="1" applyAlignment="1">
      <alignment/>
    </xf>
    <xf numFmtId="164" fontId="1" fillId="0" borderId="0" xfId="0" applyFont="1" applyAlignment="1">
      <alignment horizontal="left"/>
    </xf>
    <xf numFmtId="164" fontId="1" fillId="0" borderId="0" xfId="0" applyFont="1" applyAlignment="1">
      <alignment horizontal="center" vertical="center"/>
    </xf>
    <xf numFmtId="164" fontId="2" fillId="0" borderId="0" xfId="0" applyFont="1" applyAlignment="1">
      <alignment/>
    </xf>
    <xf numFmtId="164" fontId="1" fillId="0" borderId="1" xfId="0" applyFont="1" applyBorder="1" applyAlignment="1">
      <alignment horizontal="center" wrapText="1"/>
    </xf>
    <xf numFmtId="164" fontId="1" fillId="0" borderId="0" xfId="0" applyFont="1" applyAlignment="1">
      <alignment wrapText="1"/>
    </xf>
    <xf numFmtId="164" fontId="1" fillId="0" borderId="1" xfId="0" applyFont="1" applyBorder="1" applyAlignment="1">
      <alignment horizontal="center"/>
    </xf>
    <xf numFmtId="164" fontId="1" fillId="0" borderId="1" xfId="0" applyFont="1" applyBorder="1" applyAlignment="1">
      <alignment horizontal="left"/>
    </xf>
    <xf numFmtId="165" fontId="1" fillId="0" borderId="1" xfId="0" applyNumberFormat="1" applyFont="1" applyBorder="1" applyAlignment="1">
      <alignment/>
    </xf>
    <xf numFmtId="165" fontId="1" fillId="0" borderId="0" xfId="0" applyNumberFormat="1" applyFont="1" applyAlignment="1">
      <alignment/>
    </xf>
    <xf numFmtId="164" fontId="2" fillId="0" borderId="1" xfId="0" applyFont="1" applyBorder="1" applyAlignment="1">
      <alignment horizontal="center"/>
    </xf>
    <xf numFmtId="164" fontId="2" fillId="0" borderId="1" xfId="0" applyFont="1" applyBorder="1" applyAlignment="1">
      <alignment horizontal="left" wrapText="1"/>
    </xf>
    <xf numFmtId="164" fontId="1" fillId="0" borderId="1" xfId="0" applyFont="1" applyBorder="1" applyAlignment="1">
      <alignment/>
    </xf>
    <xf numFmtId="164" fontId="1" fillId="0" borderId="1" xfId="0" applyFont="1" applyFill="1" applyBorder="1" applyAlignment="1">
      <alignment/>
    </xf>
    <xf numFmtId="164" fontId="2" fillId="0" borderId="1" xfId="0" applyFont="1" applyBorder="1" applyAlignment="1">
      <alignment horizontal="left" vertical="center" wrapText="1"/>
    </xf>
    <xf numFmtId="164" fontId="1" fillId="0" borderId="1" xfId="0" applyFont="1" applyBorder="1" applyAlignment="1">
      <alignment horizontal="left" vertical="center" wrapText="1"/>
    </xf>
    <xf numFmtId="164" fontId="1" fillId="0" borderId="0" xfId="0" applyFont="1" applyBorder="1" applyAlignment="1">
      <alignment/>
    </xf>
    <xf numFmtId="164" fontId="1" fillId="0" borderId="0" xfId="0" applyFont="1" applyBorder="1" applyAlignment="1">
      <alignment horizontal="left"/>
    </xf>
    <xf numFmtId="164" fontId="1" fillId="0" borderId="1" xfId="0" applyFont="1" applyBorder="1" applyAlignment="1">
      <alignment wrapText="1"/>
    </xf>
    <xf numFmtId="164" fontId="1" fillId="0" borderId="1" xfId="0" applyFont="1" applyFill="1" applyBorder="1" applyAlignment="1">
      <alignment wrapText="1"/>
    </xf>
    <xf numFmtId="164" fontId="1" fillId="0" borderId="1" xfId="0" applyFont="1" applyBorder="1" applyAlignment="1">
      <alignment horizontal="center" vertical="center"/>
    </xf>
    <xf numFmtId="164" fontId="1" fillId="0" borderId="1" xfId="0" applyFont="1" applyBorder="1" applyAlignment="1">
      <alignment horizontal="left" wrapText="1"/>
    </xf>
    <xf numFmtId="164" fontId="2" fillId="0" borderId="1"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J17" sqref="J17"/>
    </sheetView>
  </sheetViews>
  <sheetFormatPr defaultColWidth="12.57421875" defaultRowHeight="12.75"/>
  <cols>
    <col min="1" max="1" width="5.28125" style="1" customWidth="1"/>
    <col min="2" max="2" width="44.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6</v>
      </c>
      <c r="B7" s="3"/>
      <c r="C7" s="3"/>
      <c r="D7" s="3"/>
      <c r="E7" s="3"/>
    </row>
    <row r="8" ht="12">
      <c r="A8" s="3"/>
    </row>
    <row r="9" spans="1:3" ht="12">
      <c r="A9" s="4" t="s">
        <v>7</v>
      </c>
      <c r="C9" s="4">
        <v>1306.2</v>
      </c>
    </row>
    <row r="10" ht="12">
      <c r="A10" s="4"/>
    </row>
    <row r="11" spans="1:6" ht="24">
      <c r="A11" s="5" t="s">
        <v>8</v>
      </c>
      <c r="B11" s="5" t="s">
        <v>9</v>
      </c>
      <c r="C11" s="5" t="s">
        <v>10</v>
      </c>
      <c r="D11" s="5" t="s">
        <v>11</v>
      </c>
      <c r="E11" s="5" t="s">
        <v>12</v>
      </c>
      <c r="F11" s="6"/>
    </row>
    <row r="12" spans="1:8" ht="12">
      <c r="A12" s="7">
        <v>1</v>
      </c>
      <c r="B12" s="8" t="s">
        <v>13</v>
      </c>
      <c r="C12" s="9">
        <v>59497</v>
      </c>
      <c r="D12" s="9">
        <v>52027</v>
      </c>
      <c r="E12" s="9">
        <f>SUM(E13:E23)</f>
        <v>65809</v>
      </c>
      <c r="F12" s="10"/>
      <c r="G12" s="10"/>
      <c r="H12" s="10"/>
    </row>
    <row r="13" spans="1:8" ht="57.75">
      <c r="A13" s="11" t="s">
        <v>14</v>
      </c>
      <c r="B13" s="12" t="s">
        <v>15</v>
      </c>
      <c r="C13" s="13"/>
      <c r="D13" s="9"/>
      <c r="E13" s="13">
        <v>4830</v>
      </c>
      <c r="F13" s="10"/>
      <c r="G13" s="10"/>
      <c r="H13" s="10"/>
    </row>
    <row r="14" spans="1:8" ht="81">
      <c r="A14" s="11" t="s">
        <v>16</v>
      </c>
      <c r="B14" s="12" t="s">
        <v>17</v>
      </c>
      <c r="C14" s="14"/>
      <c r="D14" s="9"/>
      <c r="E14" s="14">
        <v>4959</v>
      </c>
      <c r="F14" s="10"/>
      <c r="G14" s="10"/>
      <c r="H14" s="10"/>
    </row>
    <row r="15" spans="1:8" ht="69.75">
      <c r="A15" s="11" t="s">
        <v>18</v>
      </c>
      <c r="B15" s="12" t="s">
        <v>19</v>
      </c>
      <c r="C15" s="14"/>
      <c r="D15" s="9"/>
      <c r="E15" s="14">
        <v>4741</v>
      </c>
      <c r="F15" s="10"/>
      <c r="G15" s="10"/>
      <c r="H15" s="10"/>
    </row>
    <row r="16" spans="1:8" ht="46.5">
      <c r="A16" s="11" t="s">
        <v>20</v>
      </c>
      <c r="B16" s="12" t="s">
        <v>21</v>
      </c>
      <c r="C16" s="14"/>
      <c r="D16" s="9"/>
      <c r="E16" s="14">
        <v>2386</v>
      </c>
      <c r="F16" s="10"/>
      <c r="G16" s="10"/>
      <c r="H16" s="10"/>
    </row>
    <row r="17" spans="1:8" ht="46.5">
      <c r="A17" s="11" t="s">
        <v>22</v>
      </c>
      <c r="B17" s="12" t="s">
        <v>23</v>
      </c>
      <c r="C17" s="14"/>
      <c r="D17" s="9"/>
      <c r="E17" s="14">
        <v>3046</v>
      </c>
      <c r="F17" s="10"/>
      <c r="G17" s="10"/>
      <c r="H17" s="10"/>
    </row>
    <row r="18" spans="1:8" ht="46.5">
      <c r="A18" s="11" t="s">
        <v>24</v>
      </c>
      <c r="B18" s="12" t="s">
        <v>25</v>
      </c>
      <c r="C18" s="14"/>
      <c r="D18" s="9"/>
      <c r="E18" s="14">
        <v>1997</v>
      </c>
      <c r="F18" s="10"/>
      <c r="G18" s="10"/>
      <c r="H18" s="10"/>
    </row>
    <row r="19" spans="1:8" ht="92.25">
      <c r="A19" s="11" t="s">
        <v>26</v>
      </c>
      <c r="B19" s="12" t="s">
        <v>27</v>
      </c>
      <c r="C19" s="14"/>
      <c r="D19" s="9"/>
      <c r="E19" s="14">
        <v>23494</v>
      </c>
      <c r="F19" s="10"/>
      <c r="G19" s="10"/>
      <c r="H19" s="10"/>
    </row>
    <row r="20" spans="1:8" ht="46.5">
      <c r="A20" s="11" t="s">
        <v>28</v>
      </c>
      <c r="B20" s="12" t="s">
        <v>29</v>
      </c>
      <c r="C20" s="14"/>
      <c r="D20" s="9"/>
      <c r="E20" s="14">
        <v>5068</v>
      </c>
      <c r="F20" s="10"/>
      <c r="G20" s="10"/>
      <c r="H20" s="10"/>
    </row>
    <row r="21" spans="1:8" ht="46.5">
      <c r="A21" s="11" t="s">
        <v>30</v>
      </c>
      <c r="B21" s="12" t="s">
        <v>31</v>
      </c>
      <c r="C21" s="14"/>
      <c r="D21" s="9"/>
      <c r="E21" s="14">
        <v>5506</v>
      </c>
      <c r="F21" s="10"/>
      <c r="G21" s="10"/>
      <c r="H21" s="10"/>
    </row>
    <row r="22" spans="1:8" ht="69.75">
      <c r="A22" s="11" t="s">
        <v>32</v>
      </c>
      <c r="B22" s="12" t="s">
        <v>33</v>
      </c>
      <c r="C22" s="14"/>
      <c r="D22" s="9"/>
      <c r="E22" s="14">
        <v>4494</v>
      </c>
      <c r="F22" s="10"/>
      <c r="G22" s="10"/>
      <c r="H22" s="10"/>
    </row>
    <row r="23" spans="1:8" ht="81">
      <c r="A23" s="11" t="s">
        <v>34</v>
      </c>
      <c r="B23" s="12" t="s">
        <v>35</v>
      </c>
      <c r="C23" s="14"/>
      <c r="D23" s="9"/>
      <c r="E23" s="14">
        <v>5288</v>
      </c>
      <c r="F23" s="10"/>
      <c r="G23" s="10"/>
      <c r="H23" s="10"/>
    </row>
    <row r="24" spans="1:5" ht="12">
      <c r="A24" s="7">
        <v>2</v>
      </c>
      <c r="B24" s="8" t="s">
        <v>36</v>
      </c>
      <c r="C24" s="9">
        <v>36520</v>
      </c>
      <c r="D24" s="9">
        <v>31359</v>
      </c>
      <c r="E24" s="9">
        <f>E25+E26+E27+E28+E29</f>
        <v>4739</v>
      </c>
    </row>
    <row r="25" spans="1:5" ht="12">
      <c r="A25" s="7"/>
      <c r="B25" s="12" t="s">
        <v>37</v>
      </c>
      <c r="C25" s="14"/>
      <c r="D25" s="9"/>
      <c r="E25" s="14">
        <v>236</v>
      </c>
    </row>
    <row r="26" spans="1:5" ht="24">
      <c r="A26" s="7"/>
      <c r="B26" s="12" t="s">
        <v>38</v>
      </c>
      <c r="C26" s="14"/>
      <c r="D26" s="9"/>
      <c r="E26" s="14">
        <v>732</v>
      </c>
    </row>
    <row r="27" spans="1:5" ht="12">
      <c r="A27" s="7"/>
      <c r="B27" s="12" t="s">
        <v>39</v>
      </c>
      <c r="C27" s="14"/>
      <c r="D27" s="9"/>
      <c r="E27" s="14">
        <v>837</v>
      </c>
    </row>
    <row r="28" spans="1:5" ht="24">
      <c r="A28" s="7"/>
      <c r="B28" s="12" t="s">
        <v>40</v>
      </c>
      <c r="C28" s="14"/>
      <c r="D28" s="9"/>
      <c r="E28" s="14">
        <v>1491</v>
      </c>
    </row>
    <row r="29" spans="1:5" ht="24">
      <c r="A29" s="7"/>
      <c r="B29" s="12" t="s">
        <v>41</v>
      </c>
      <c r="C29" s="14"/>
      <c r="D29" s="9"/>
      <c r="E29" s="14">
        <v>1443</v>
      </c>
    </row>
    <row r="30" spans="1:5" ht="12">
      <c r="A30" s="7">
        <v>3</v>
      </c>
      <c r="B30" s="8" t="s">
        <v>42</v>
      </c>
      <c r="C30" s="9">
        <v>17912</v>
      </c>
      <c r="D30" s="9">
        <v>15529</v>
      </c>
      <c r="E30" s="9">
        <v>17912</v>
      </c>
    </row>
    <row r="31" spans="1:5" ht="57.75" customHeight="1">
      <c r="A31" s="7"/>
      <c r="B31" s="15" t="s">
        <v>43</v>
      </c>
      <c r="C31" s="15"/>
      <c r="D31" s="15"/>
      <c r="E31" s="15"/>
    </row>
    <row r="32" spans="1:5" ht="12">
      <c r="A32" s="7">
        <v>4</v>
      </c>
      <c r="B32" s="16" t="s">
        <v>44</v>
      </c>
      <c r="C32" s="13">
        <v>2926</v>
      </c>
      <c r="D32" s="13">
        <v>2516</v>
      </c>
      <c r="E32" s="13">
        <v>2926</v>
      </c>
    </row>
    <row r="33" spans="1:5" ht="12">
      <c r="A33" s="7">
        <v>5</v>
      </c>
      <c r="B33" s="16" t="s">
        <v>45</v>
      </c>
      <c r="C33" s="13">
        <v>23133</v>
      </c>
      <c r="D33" s="13">
        <v>19513</v>
      </c>
      <c r="E33" s="13">
        <v>23133</v>
      </c>
    </row>
    <row r="34" spans="1:5" ht="12">
      <c r="A34" s="13"/>
      <c r="B34" s="8" t="s">
        <v>46</v>
      </c>
      <c r="C34" s="9">
        <f>C12+C24+C30+C32+C33</f>
        <v>139988</v>
      </c>
      <c r="D34" s="9">
        <f>D12+D24+D30+D32+D33</f>
        <v>120944</v>
      </c>
      <c r="E34" s="9">
        <f>E12+E24+E30+E32+E33</f>
        <v>114519</v>
      </c>
    </row>
    <row r="35" spans="1:2" ht="12">
      <c r="A35" s="17"/>
      <c r="B35" s="18"/>
    </row>
    <row r="36" spans="1:4" ht="12">
      <c r="A36" s="1" t="s">
        <v>47</v>
      </c>
      <c r="D36" s="1">
        <f>C34-D34</f>
        <v>19044</v>
      </c>
    </row>
    <row r="38" ht="12">
      <c r="B38" s="2" t="s">
        <v>48</v>
      </c>
    </row>
  </sheetData>
  <sheetProtection selectLockedCells="1" selectUnlockedCells="1"/>
  <mergeCells count="8">
    <mergeCell ref="A1:E1"/>
    <mergeCell ref="A2:E2"/>
    <mergeCell ref="A3:E3"/>
    <mergeCell ref="A4:E4"/>
    <mergeCell ref="A5:E5"/>
    <mergeCell ref="A6:E6"/>
    <mergeCell ref="A7:E7"/>
    <mergeCell ref="B31:E31"/>
  </mergeCells>
  <printOptions/>
  <pageMargins left="0.9805555555555555" right="0.4041666666666667" top="0.31319444444444444" bottom="0.3138888888888889" header="0.5118055555555555" footer="0.5118055555555555"/>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12.57421875" defaultRowHeight="12.75"/>
  <cols>
    <col min="1" max="1" width="5.28125" style="1" customWidth="1"/>
    <col min="2" max="2" width="44.0039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161</v>
      </c>
      <c r="B7" s="3"/>
      <c r="C7" s="3"/>
      <c r="D7" s="3"/>
      <c r="E7" s="3"/>
    </row>
    <row r="8" ht="12">
      <c r="A8" s="3"/>
    </row>
    <row r="9" spans="1:3" ht="12">
      <c r="A9" s="4" t="s">
        <v>7</v>
      </c>
      <c r="C9" s="4">
        <v>1369.7</v>
      </c>
    </row>
    <row r="10" ht="12">
      <c r="A10" s="4"/>
    </row>
    <row r="11" spans="1:6" ht="24">
      <c r="A11" s="5" t="s">
        <v>8</v>
      </c>
      <c r="B11" s="5" t="s">
        <v>9</v>
      </c>
      <c r="C11" s="5" t="s">
        <v>10</v>
      </c>
      <c r="D11" s="5" t="s">
        <v>11</v>
      </c>
      <c r="E11" s="5" t="s">
        <v>12</v>
      </c>
      <c r="F11" s="6"/>
    </row>
    <row r="12" spans="1:5" ht="12">
      <c r="A12" s="13">
        <v>1</v>
      </c>
      <c r="B12" s="8" t="s">
        <v>13</v>
      </c>
      <c r="C12" s="9">
        <v>62408</v>
      </c>
      <c r="D12" s="9">
        <v>68835</v>
      </c>
      <c r="E12" s="9">
        <f>SUM(E13:E21)</f>
        <v>48778</v>
      </c>
    </row>
    <row r="13" spans="1:5" ht="57.75">
      <c r="A13" s="11" t="s">
        <v>14</v>
      </c>
      <c r="B13" s="12" t="s">
        <v>162</v>
      </c>
      <c r="C13" s="13"/>
      <c r="D13" s="9"/>
      <c r="E13" s="13">
        <v>5097</v>
      </c>
    </row>
    <row r="14" spans="1:5" ht="57.75">
      <c r="A14" s="11" t="s">
        <v>16</v>
      </c>
      <c r="B14" s="12" t="s">
        <v>163</v>
      </c>
      <c r="C14" s="14"/>
      <c r="D14" s="9"/>
      <c r="E14" s="14">
        <v>5191</v>
      </c>
    </row>
    <row r="15" spans="1:5" ht="46.5">
      <c r="A15" s="11" t="s">
        <v>18</v>
      </c>
      <c r="B15" s="12" t="s">
        <v>164</v>
      </c>
      <c r="C15" s="14"/>
      <c r="D15" s="9"/>
      <c r="E15" s="14">
        <v>5260</v>
      </c>
    </row>
    <row r="16" spans="1:5" ht="57.75">
      <c r="A16" s="11" t="s">
        <v>20</v>
      </c>
      <c r="B16" s="12" t="s">
        <v>130</v>
      </c>
      <c r="C16" s="20"/>
      <c r="D16" s="9"/>
      <c r="E16" s="20">
        <v>5090</v>
      </c>
    </row>
    <row r="17" spans="1:5" ht="35.25">
      <c r="A17" s="11" t="s">
        <v>24</v>
      </c>
      <c r="B17" s="12" t="s">
        <v>165</v>
      </c>
      <c r="C17" s="14"/>
      <c r="D17" s="9"/>
      <c r="E17" s="14">
        <v>1209</v>
      </c>
    </row>
    <row r="18" spans="1:5" ht="57.75">
      <c r="A18" s="11" t="s">
        <v>26</v>
      </c>
      <c r="B18" s="12" t="s">
        <v>94</v>
      </c>
      <c r="C18" s="14"/>
      <c r="D18" s="9"/>
      <c r="E18" s="14">
        <v>18604</v>
      </c>
    </row>
    <row r="19" spans="1:5" ht="57.75">
      <c r="A19" s="11" t="s">
        <v>28</v>
      </c>
      <c r="B19" s="12" t="s">
        <v>107</v>
      </c>
      <c r="C19" s="14"/>
      <c r="D19" s="9"/>
      <c r="E19" s="14">
        <v>5608</v>
      </c>
    </row>
    <row r="20" spans="1:5" ht="57.75">
      <c r="A20" s="11" t="s">
        <v>32</v>
      </c>
      <c r="B20" s="12" t="s">
        <v>166</v>
      </c>
      <c r="C20" s="14"/>
      <c r="D20" s="9"/>
      <c r="E20" s="14">
        <v>811</v>
      </c>
    </row>
    <row r="21" spans="1:5" ht="69.75">
      <c r="A21" s="11" t="s">
        <v>34</v>
      </c>
      <c r="B21" s="12" t="s">
        <v>167</v>
      </c>
      <c r="C21" s="14"/>
      <c r="D21" s="9"/>
      <c r="E21" s="14">
        <v>1908</v>
      </c>
    </row>
    <row r="22" spans="1:5" ht="12">
      <c r="A22" s="13">
        <v>2</v>
      </c>
      <c r="B22" s="8" t="s">
        <v>36</v>
      </c>
      <c r="C22" s="9">
        <v>38285</v>
      </c>
      <c r="D22" s="9">
        <v>39428</v>
      </c>
      <c r="E22" s="9">
        <f>E23+E24+E25</f>
        <v>6254</v>
      </c>
    </row>
    <row r="23" spans="1:5" ht="24">
      <c r="A23" s="13"/>
      <c r="B23" s="12" t="s">
        <v>85</v>
      </c>
      <c r="C23" s="14"/>
      <c r="D23" s="9"/>
      <c r="E23" s="14">
        <v>1073</v>
      </c>
    </row>
    <row r="24" spans="1:5" ht="24">
      <c r="A24" s="13"/>
      <c r="B24" s="12" t="s">
        <v>168</v>
      </c>
      <c r="C24" s="20"/>
      <c r="D24" s="9"/>
      <c r="E24" s="20">
        <v>2317</v>
      </c>
    </row>
    <row r="25" spans="1:5" ht="35.25">
      <c r="A25" s="13"/>
      <c r="B25" s="12" t="s">
        <v>169</v>
      </c>
      <c r="C25" s="14"/>
      <c r="D25" s="9"/>
      <c r="E25" s="14">
        <v>2864</v>
      </c>
    </row>
    <row r="26" spans="1:5" ht="12">
      <c r="A26" s="13">
        <v>3</v>
      </c>
      <c r="B26" s="8" t="s">
        <v>42</v>
      </c>
      <c r="C26" s="9">
        <v>18773</v>
      </c>
      <c r="D26" s="9">
        <v>19489</v>
      </c>
      <c r="E26" s="9">
        <v>18773</v>
      </c>
    </row>
    <row r="27" spans="1:5" ht="57.75" customHeight="1">
      <c r="A27" s="13"/>
      <c r="B27" s="15" t="s">
        <v>43</v>
      </c>
      <c r="C27" s="15"/>
      <c r="D27" s="15"/>
      <c r="E27" s="15"/>
    </row>
    <row r="28" spans="1:5" ht="12">
      <c r="A28" s="7">
        <v>4</v>
      </c>
      <c r="B28" s="16" t="s">
        <v>44</v>
      </c>
      <c r="C28" s="13">
        <v>3068</v>
      </c>
      <c r="D28" s="13">
        <v>3188</v>
      </c>
      <c r="E28" s="13">
        <v>3068</v>
      </c>
    </row>
    <row r="29" spans="1:5" ht="12">
      <c r="A29" s="7">
        <v>5</v>
      </c>
      <c r="B29" s="16" t="s">
        <v>45</v>
      </c>
      <c r="C29" s="13">
        <v>24258</v>
      </c>
      <c r="D29" s="13">
        <v>25434</v>
      </c>
      <c r="E29" s="13">
        <v>24258</v>
      </c>
    </row>
    <row r="30" spans="1:5" ht="12">
      <c r="A30" s="13"/>
      <c r="B30" s="8" t="s">
        <v>46</v>
      </c>
      <c r="C30" s="9">
        <f>C12+C22+C26+C28+C29</f>
        <v>146792</v>
      </c>
      <c r="D30" s="9">
        <f>D12+D22+D26+D28+D29</f>
        <v>156374</v>
      </c>
      <c r="E30" s="9">
        <f>E12+E22+E26+E28+E29</f>
        <v>101131</v>
      </c>
    </row>
    <row r="31" spans="1:2" ht="12">
      <c r="A31" s="17"/>
      <c r="B31" s="18"/>
    </row>
    <row r="32" spans="1:4" ht="12">
      <c r="A32" s="1" t="s">
        <v>86</v>
      </c>
      <c r="D32" s="1">
        <f>C30-D30</f>
        <v>-9582</v>
      </c>
    </row>
    <row r="34" ht="12">
      <c r="B34" s="2" t="s">
        <v>48</v>
      </c>
    </row>
  </sheetData>
  <sheetProtection selectLockedCells="1" selectUnlockedCells="1"/>
  <mergeCells count="8">
    <mergeCell ref="A1:E1"/>
    <mergeCell ref="A2:E2"/>
    <mergeCell ref="A3:E3"/>
    <mergeCell ref="A4:E4"/>
    <mergeCell ref="A5:E5"/>
    <mergeCell ref="A6:E6"/>
    <mergeCell ref="A7:E7"/>
    <mergeCell ref="B27:E27"/>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3.8515625" style="1" customWidth="1"/>
    <col min="2" max="2" width="53.7109375" style="2" customWidth="1"/>
    <col min="3" max="3" width="10.421875" style="1" customWidth="1"/>
    <col min="4" max="4" width="10.00390625" style="1" customWidth="1"/>
    <col min="5" max="5" width="10.5742187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170</v>
      </c>
      <c r="B7" s="3"/>
      <c r="C7" s="3"/>
      <c r="D7" s="3"/>
      <c r="E7" s="3"/>
    </row>
    <row r="8" ht="12">
      <c r="A8" s="3"/>
    </row>
    <row r="9" spans="1:3" ht="12">
      <c r="A9" s="4" t="s">
        <v>7</v>
      </c>
      <c r="C9" s="4">
        <v>925.5</v>
      </c>
    </row>
    <row r="10" ht="12">
      <c r="A10" s="4"/>
    </row>
    <row r="11" spans="1:6" ht="24">
      <c r="A11" s="5" t="s">
        <v>8</v>
      </c>
      <c r="B11" s="5" t="s">
        <v>9</v>
      </c>
      <c r="C11" s="5" t="s">
        <v>10</v>
      </c>
      <c r="D11" s="5" t="s">
        <v>11</v>
      </c>
      <c r="E11" s="5" t="s">
        <v>12</v>
      </c>
      <c r="F11" s="6"/>
    </row>
    <row r="12" spans="1:5" ht="12">
      <c r="A12" s="7">
        <v>1</v>
      </c>
      <c r="B12" s="8" t="s">
        <v>13</v>
      </c>
      <c r="C12" s="9">
        <v>42114</v>
      </c>
      <c r="D12" s="9">
        <v>40489</v>
      </c>
      <c r="E12" s="9">
        <f>E13+E14+E15+E16+E17+E18+E19+E20+E21+E22+E23+E24</f>
        <v>54737</v>
      </c>
    </row>
    <row r="13" spans="1:5" ht="46.5">
      <c r="A13" s="11" t="s">
        <v>14</v>
      </c>
      <c r="B13" s="12" t="s">
        <v>171</v>
      </c>
      <c r="C13" s="13"/>
      <c r="D13" s="9"/>
      <c r="E13" s="9">
        <v>3458</v>
      </c>
    </row>
    <row r="14" spans="1:5" ht="35.25">
      <c r="A14" s="11" t="s">
        <v>16</v>
      </c>
      <c r="B14" s="12" t="s">
        <v>172</v>
      </c>
      <c r="C14" s="14"/>
      <c r="D14" s="9"/>
      <c r="E14" s="9">
        <v>3489</v>
      </c>
    </row>
    <row r="15" spans="1:5" ht="46.5">
      <c r="A15" s="11" t="s">
        <v>18</v>
      </c>
      <c r="B15" s="12" t="s">
        <v>173</v>
      </c>
      <c r="C15" s="14"/>
      <c r="D15" s="9"/>
      <c r="E15" s="9">
        <v>3479</v>
      </c>
    </row>
    <row r="16" spans="1:5" ht="35.25">
      <c r="A16" s="11" t="s">
        <v>20</v>
      </c>
      <c r="B16" s="12" t="s">
        <v>174</v>
      </c>
      <c r="C16" s="14"/>
      <c r="D16" s="9"/>
      <c r="E16" s="9">
        <v>3218</v>
      </c>
    </row>
    <row r="17" spans="1:5" ht="46.5">
      <c r="A17" s="11" t="s">
        <v>22</v>
      </c>
      <c r="B17" s="12" t="s">
        <v>175</v>
      </c>
      <c r="C17" s="14"/>
      <c r="D17" s="9"/>
      <c r="E17" s="9">
        <v>2747</v>
      </c>
    </row>
    <row r="18" spans="1:5" ht="35.25">
      <c r="A18" s="11" t="s">
        <v>24</v>
      </c>
      <c r="B18" s="12" t="s">
        <v>176</v>
      </c>
      <c r="C18" s="14"/>
      <c r="D18" s="9"/>
      <c r="E18" s="9">
        <v>2734</v>
      </c>
    </row>
    <row r="19" spans="1:5" ht="57.75">
      <c r="A19" s="11" t="s">
        <v>26</v>
      </c>
      <c r="B19" s="12" t="s">
        <v>177</v>
      </c>
      <c r="C19" s="14"/>
      <c r="D19" s="9"/>
      <c r="E19" s="9">
        <v>16373</v>
      </c>
    </row>
    <row r="20" spans="1:5" ht="35.25">
      <c r="A20" s="11" t="s">
        <v>28</v>
      </c>
      <c r="B20" s="12" t="s">
        <v>178</v>
      </c>
      <c r="C20" s="14"/>
      <c r="D20" s="9"/>
      <c r="E20" s="9">
        <v>4440</v>
      </c>
    </row>
    <row r="21" spans="1:5" ht="35.25">
      <c r="A21" s="11" t="s">
        <v>58</v>
      </c>
      <c r="B21" s="12" t="s">
        <v>179</v>
      </c>
      <c r="C21" s="14"/>
      <c r="D21" s="9"/>
      <c r="E21" s="9">
        <v>2356</v>
      </c>
    </row>
    <row r="22" spans="1:5" ht="46.5">
      <c r="A22" s="11" t="s">
        <v>30</v>
      </c>
      <c r="B22" s="12" t="s">
        <v>180</v>
      </c>
      <c r="C22" s="14"/>
      <c r="D22" s="9"/>
      <c r="E22" s="9">
        <v>5456</v>
      </c>
    </row>
    <row r="23" spans="1:5" ht="57.75">
      <c r="A23" s="11" t="s">
        <v>32</v>
      </c>
      <c r="B23" s="12" t="s">
        <v>181</v>
      </c>
      <c r="C23" s="14"/>
      <c r="D23" s="9"/>
      <c r="E23" s="9">
        <v>3152</v>
      </c>
    </row>
    <row r="24" spans="1:5" ht="46.5">
      <c r="A24" s="11" t="s">
        <v>34</v>
      </c>
      <c r="B24" s="12" t="s">
        <v>182</v>
      </c>
      <c r="C24" s="14"/>
      <c r="D24" s="9"/>
      <c r="E24" s="9">
        <v>3835</v>
      </c>
    </row>
    <row r="25" spans="1:5" ht="12">
      <c r="A25" s="7">
        <v>2</v>
      </c>
      <c r="B25" s="8" t="s">
        <v>36</v>
      </c>
      <c r="C25" s="9">
        <v>25897</v>
      </c>
      <c r="D25" s="9">
        <v>24164</v>
      </c>
      <c r="E25" s="9">
        <f>E26+E27+E28+E29</f>
        <v>7535</v>
      </c>
    </row>
    <row r="26" spans="1:5" ht="12">
      <c r="A26" s="7"/>
      <c r="B26" s="23" t="s">
        <v>183</v>
      </c>
      <c r="C26" s="13"/>
      <c r="D26" s="9"/>
      <c r="E26" s="9">
        <v>5044</v>
      </c>
    </row>
    <row r="27" spans="1:5" ht="24">
      <c r="A27" s="7"/>
      <c r="B27" s="12" t="s">
        <v>40</v>
      </c>
      <c r="C27" s="13"/>
      <c r="D27" s="9"/>
      <c r="E27" s="13">
        <v>1016</v>
      </c>
    </row>
    <row r="28" spans="1:5" ht="12">
      <c r="A28" s="7"/>
      <c r="B28" s="12" t="s">
        <v>184</v>
      </c>
      <c r="C28" s="14"/>
      <c r="D28" s="9"/>
      <c r="E28" s="14">
        <v>873</v>
      </c>
    </row>
    <row r="29" spans="1:5" ht="12">
      <c r="A29" s="7"/>
      <c r="B29" s="12" t="s">
        <v>185</v>
      </c>
      <c r="C29" s="14"/>
      <c r="D29" s="9"/>
      <c r="E29" s="14">
        <v>602</v>
      </c>
    </row>
    <row r="30" spans="1:5" ht="12">
      <c r="A30" s="7">
        <v>3</v>
      </c>
      <c r="B30" s="8" t="s">
        <v>42</v>
      </c>
      <c r="C30" s="9">
        <v>12711</v>
      </c>
      <c r="D30" s="9">
        <v>12044</v>
      </c>
      <c r="E30" s="9">
        <v>12711</v>
      </c>
    </row>
    <row r="31" spans="1:5" ht="57.75" customHeight="1">
      <c r="A31" s="7"/>
      <c r="B31" s="15" t="s">
        <v>43</v>
      </c>
      <c r="C31" s="15"/>
      <c r="D31" s="15"/>
      <c r="E31" s="15"/>
    </row>
    <row r="32" spans="1:5" ht="12">
      <c r="A32" s="7">
        <v>4</v>
      </c>
      <c r="B32" s="16" t="s">
        <v>44</v>
      </c>
      <c r="C32" s="13">
        <v>2073</v>
      </c>
      <c r="D32" s="13">
        <v>1929</v>
      </c>
      <c r="E32" s="13">
        <v>2073</v>
      </c>
    </row>
    <row r="33" spans="1:5" ht="12">
      <c r="A33" s="7">
        <v>5</v>
      </c>
      <c r="B33" s="16" t="s">
        <v>45</v>
      </c>
      <c r="C33" s="13">
        <v>16391</v>
      </c>
      <c r="D33" s="13">
        <v>14075</v>
      </c>
      <c r="E33" s="13">
        <v>16391</v>
      </c>
    </row>
    <row r="34" spans="1:5" ht="12">
      <c r="A34" s="13"/>
      <c r="B34" s="8" t="s">
        <v>46</v>
      </c>
      <c r="C34" s="9">
        <f>C12+C25+C30+C32+C33</f>
        <v>99186</v>
      </c>
      <c r="D34" s="9">
        <f>D12+D25+D30+D32+D33</f>
        <v>92701</v>
      </c>
      <c r="E34" s="9">
        <f>E12+E25+E30+E32+E33</f>
        <v>93447</v>
      </c>
    </row>
    <row r="35" spans="1:2" ht="12">
      <c r="A35" s="17"/>
      <c r="B35" s="18"/>
    </row>
    <row r="36" spans="1:4" ht="12">
      <c r="A36" s="1" t="s">
        <v>86</v>
      </c>
      <c r="D36" s="1">
        <f>C34-D34</f>
        <v>6485</v>
      </c>
    </row>
    <row r="38" ht="12">
      <c r="B38" s="2" t="s">
        <v>48</v>
      </c>
    </row>
  </sheetData>
  <sheetProtection selectLockedCells="1" selectUnlockedCells="1"/>
  <mergeCells count="8">
    <mergeCell ref="A1:E1"/>
    <mergeCell ref="A2:E2"/>
    <mergeCell ref="A3:E3"/>
    <mergeCell ref="A4:E4"/>
    <mergeCell ref="A5:E5"/>
    <mergeCell ref="A6:E6"/>
    <mergeCell ref="A7:E7"/>
    <mergeCell ref="B31:E31"/>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12.57421875" defaultRowHeight="12.75"/>
  <cols>
    <col min="1" max="1" width="5.28125" style="1" customWidth="1"/>
    <col min="2" max="2" width="44.0039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186</v>
      </c>
      <c r="B7" s="3"/>
      <c r="C7" s="3"/>
      <c r="D7" s="3"/>
      <c r="E7" s="3"/>
    </row>
    <row r="8" ht="12">
      <c r="A8" s="3"/>
    </row>
    <row r="9" spans="1:3" ht="12">
      <c r="A9" s="4" t="s">
        <v>7</v>
      </c>
      <c r="C9" s="4">
        <v>1377.3</v>
      </c>
    </row>
    <row r="10" ht="12">
      <c r="A10" s="4"/>
    </row>
    <row r="11" spans="1:6" ht="24">
      <c r="A11" s="5" t="s">
        <v>8</v>
      </c>
      <c r="B11" s="5" t="s">
        <v>9</v>
      </c>
      <c r="C11" s="5" t="s">
        <v>10</v>
      </c>
      <c r="D11" s="5" t="s">
        <v>11</v>
      </c>
      <c r="E11" s="5" t="s">
        <v>12</v>
      </c>
      <c r="F11" s="6"/>
    </row>
    <row r="12" spans="1:5" ht="12">
      <c r="A12" s="13">
        <v>1</v>
      </c>
      <c r="B12" s="8" t="s">
        <v>13</v>
      </c>
      <c r="C12" s="9">
        <v>62638</v>
      </c>
      <c r="D12" s="9">
        <v>63454</v>
      </c>
      <c r="E12" s="9">
        <f>SUM(E13:E24)</f>
        <v>77696</v>
      </c>
    </row>
    <row r="13" spans="1:5" ht="57.75">
      <c r="A13" s="11" t="s">
        <v>14</v>
      </c>
      <c r="B13" s="12" t="s">
        <v>187</v>
      </c>
      <c r="C13" s="13"/>
      <c r="D13" s="9"/>
      <c r="E13" s="13">
        <v>5176</v>
      </c>
    </row>
    <row r="14" spans="1:5" ht="35.25">
      <c r="A14" s="11" t="s">
        <v>16</v>
      </c>
      <c r="B14" s="12" t="s">
        <v>188</v>
      </c>
      <c r="C14" s="14"/>
      <c r="D14" s="9"/>
      <c r="E14" s="14">
        <v>5181</v>
      </c>
    </row>
    <row r="15" spans="1:5" ht="57.75">
      <c r="A15" s="11" t="s">
        <v>18</v>
      </c>
      <c r="B15" s="12" t="s">
        <v>189</v>
      </c>
      <c r="C15" s="14"/>
      <c r="D15" s="9"/>
      <c r="E15" s="14">
        <v>5043</v>
      </c>
    </row>
    <row r="16" spans="1:5" ht="46.5">
      <c r="A16" s="11" t="s">
        <v>20</v>
      </c>
      <c r="B16" s="12" t="s">
        <v>190</v>
      </c>
      <c r="C16" s="14"/>
      <c r="D16" s="9"/>
      <c r="E16" s="14">
        <v>4224</v>
      </c>
    </row>
    <row r="17" spans="1:5" ht="69.75">
      <c r="A17" s="11" t="s">
        <v>22</v>
      </c>
      <c r="B17" s="12" t="s">
        <v>191</v>
      </c>
      <c r="C17" s="14"/>
      <c r="D17" s="9"/>
      <c r="E17" s="14">
        <v>3061</v>
      </c>
    </row>
    <row r="18" spans="1:5" ht="57.75">
      <c r="A18" s="11" t="s">
        <v>24</v>
      </c>
      <c r="B18" s="12" t="s">
        <v>93</v>
      </c>
      <c r="C18" s="14"/>
      <c r="D18" s="9"/>
      <c r="E18" s="14">
        <v>3421</v>
      </c>
    </row>
    <row r="19" spans="1:5" ht="69.75">
      <c r="A19" s="11" t="s">
        <v>26</v>
      </c>
      <c r="B19" s="12" t="s">
        <v>192</v>
      </c>
      <c r="C19" s="14"/>
      <c r="D19" s="9"/>
      <c r="E19" s="14">
        <v>17273</v>
      </c>
    </row>
    <row r="20" spans="1:5" ht="81">
      <c r="A20" s="11" t="s">
        <v>28</v>
      </c>
      <c r="B20" s="12" t="s">
        <v>193</v>
      </c>
      <c r="C20" s="14"/>
      <c r="D20" s="9"/>
      <c r="E20" s="14">
        <v>10085</v>
      </c>
    </row>
    <row r="21" spans="1:5" ht="46.5">
      <c r="A21" s="11" t="s">
        <v>58</v>
      </c>
      <c r="B21" s="12" t="s">
        <v>194</v>
      </c>
      <c r="C21" s="14"/>
      <c r="D21" s="9"/>
      <c r="E21" s="14">
        <v>3987</v>
      </c>
    </row>
    <row r="22" spans="1:5" ht="69.75">
      <c r="A22" s="11" t="s">
        <v>30</v>
      </c>
      <c r="B22" s="12" t="s">
        <v>195</v>
      </c>
      <c r="C22" s="14"/>
      <c r="D22" s="9"/>
      <c r="E22" s="14">
        <v>7340</v>
      </c>
    </row>
    <row r="23" spans="1:5" ht="69.75">
      <c r="A23" s="11" t="s">
        <v>32</v>
      </c>
      <c r="B23" s="12" t="s">
        <v>181</v>
      </c>
      <c r="C23" s="14"/>
      <c r="D23" s="9"/>
      <c r="E23" s="14">
        <v>3745</v>
      </c>
    </row>
    <row r="24" spans="1:5" ht="81">
      <c r="A24" s="11" t="s">
        <v>34</v>
      </c>
      <c r="B24" s="12" t="s">
        <v>196</v>
      </c>
      <c r="C24" s="14"/>
      <c r="D24" s="9"/>
      <c r="E24" s="14">
        <v>9160</v>
      </c>
    </row>
    <row r="25" spans="1:5" ht="12">
      <c r="A25" s="13">
        <v>2</v>
      </c>
      <c r="B25" s="8" t="s">
        <v>36</v>
      </c>
      <c r="C25" s="9">
        <v>38558</v>
      </c>
      <c r="D25" s="9">
        <v>37709</v>
      </c>
      <c r="E25" s="9">
        <f>E26+E27+E28+E29+E30</f>
        <v>5809</v>
      </c>
    </row>
    <row r="26" spans="1:5" ht="12">
      <c r="A26" s="13"/>
      <c r="B26" s="23" t="s">
        <v>197</v>
      </c>
      <c r="C26" s="13"/>
      <c r="D26" s="9"/>
      <c r="E26" s="13">
        <v>514</v>
      </c>
    </row>
    <row r="27" spans="1:5" ht="24">
      <c r="A27" s="13"/>
      <c r="B27" s="12" t="s">
        <v>40</v>
      </c>
      <c r="C27" s="13"/>
      <c r="D27" s="9"/>
      <c r="E27" s="13">
        <v>1058</v>
      </c>
    </row>
    <row r="28" spans="1:5" ht="35.25">
      <c r="A28" s="13"/>
      <c r="B28" s="12" t="s">
        <v>68</v>
      </c>
      <c r="C28" s="14"/>
      <c r="D28" s="9"/>
      <c r="E28" s="14">
        <v>2160</v>
      </c>
    </row>
    <row r="29" spans="1:5" ht="12">
      <c r="A29" s="13"/>
      <c r="B29" s="12" t="s">
        <v>198</v>
      </c>
      <c r="C29" s="14"/>
      <c r="D29" s="9"/>
      <c r="E29" s="14">
        <v>283</v>
      </c>
    </row>
    <row r="30" spans="1:5" ht="12">
      <c r="A30" s="13"/>
      <c r="B30" s="12" t="s">
        <v>199</v>
      </c>
      <c r="C30" s="14"/>
      <c r="D30" s="9"/>
      <c r="E30" s="14">
        <v>1794</v>
      </c>
    </row>
    <row r="31" spans="1:5" ht="12">
      <c r="A31" s="13">
        <v>3</v>
      </c>
      <c r="B31" s="8" t="s">
        <v>42</v>
      </c>
      <c r="C31" s="9">
        <v>18933</v>
      </c>
      <c r="D31" s="9">
        <v>18962</v>
      </c>
      <c r="E31" s="9">
        <v>18933</v>
      </c>
    </row>
    <row r="32" spans="1:5" ht="57.75" customHeight="1">
      <c r="A32" s="13"/>
      <c r="B32" s="15" t="s">
        <v>43</v>
      </c>
      <c r="C32" s="15"/>
      <c r="D32" s="15"/>
      <c r="E32" s="15"/>
    </row>
    <row r="33" spans="1:5" ht="12">
      <c r="A33" s="7">
        <v>4</v>
      </c>
      <c r="B33" s="16" t="s">
        <v>44</v>
      </c>
      <c r="C33" s="9">
        <v>3085</v>
      </c>
      <c r="D33" s="9">
        <v>3002</v>
      </c>
      <c r="E33" s="9">
        <v>3085</v>
      </c>
    </row>
    <row r="34" spans="1:5" ht="12">
      <c r="A34" s="7">
        <v>5</v>
      </c>
      <c r="B34" s="16" t="s">
        <v>45</v>
      </c>
      <c r="C34" s="9">
        <v>24392</v>
      </c>
      <c r="D34" s="9">
        <v>21887</v>
      </c>
      <c r="E34" s="9">
        <v>24392</v>
      </c>
    </row>
    <row r="35" spans="1:5" ht="12">
      <c r="A35" s="13"/>
      <c r="B35" s="8" t="s">
        <v>46</v>
      </c>
      <c r="C35" s="9">
        <f>C12+C25+C31+C33+C34</f>
        <v>147606</v>
      </c>
      <c r="D35" s="9">
        <f>D12+D25+D31+D33+D34</f>
        <v>145014</v>
      </c>
      <c r="E35" s="9">
        <f>E12+E25+E31+E33+E34</f>
        <v>129915</v>
      </c>
    </row>
    <row r="36" spans="1:2" ht="12">
      <c r="A36" s="17"/>
      <c r="B36" s="18"/>
    </row>
    <row r="37" spans="1:4" ht="12">
      <c r="A37" s="1" t="s">
        <v>86</v>
      </c>
      <c r="D37" s="1">
        <f>C35-D35</f>
        <v>2592</v>
      </c>
    </row>
    <row r="39" ht="12">
      <c r="B39" s="2" t="s">
        <v>48</v>
      </c>
    </row>
  </sheetData>
  <sheetProtection selectLockedCells="1" selectUnlockedCells="1"/>
  <mergeCells count="8">
    <mergeCell ref="A1:E1"/>
    <mergeCell ref="A2:E2"/>
    <mergeCell ref="A3:E3"/>
    <mergeCell ref="A4:E4"/>
    <mergeCell ref="A5:E5"/>
    <mergeCell ref="A6:E6"/>
    <mergeCell ref="A7:E7"/>
    <mergeCell ref="B32:E32"/>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12.57421875" defaultRowHeight="12.75"/>
  <cols>
    <col min="1" max="1" width="5.28125" style="1" customWidth="1"/>
    <col min="2" max="2" width="44.57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200</v>
      </c>
      <c r="B7" s="3"/>
      <c r="C7" s="3"/>
      <c r="D7" s="3"/>
      <c r="E7" s="3"/>
    </row>
    <row r="8" ht="12">
      <c r="A8" s="3"/>
    </row>
    <row r="9" spans="1:3" ht="12">
      <c r="A9" s="4" t="s">
        <v>7</v>
      </c>
      <c r="C9" s="4">
        <v>1277</v>
      </c>
    </row>
    <row r="10" ht="12">
      <c r="A10" s="4"/>
    </row>
    <row r="11" spans="1:6" ht="24">
      <c r="A11" s="5" t="s">
        <v>8</v>
      </c>
      <c r="B11" s="5" t="s">
        <v>9</v>
      </c>
      <c r="C11" s="5" t="s">
        <v>10</v>
      </c>
      <c r="D11" s="5" t="s">
        <v>11</v>
      </c>
      <c r="E11" s="5" t="s">
        <v>12</v>
      </c>
      <c r="F11" s="6"/>
    </row>
    <row r="12" spans="1:5" ht="12">
      <c r="A12" s="7">
        <v>1</v>
      </c>
      <c r="B12" s="8" t="s">
        <v>13</v>
      </c>
      <c r="C12" s="9">
        <v>58086</v>
      </c>
      <c r="D12" s="9">
        <v>48559</v>
      </c>
      <c r="E12" s="9">
        <f>SUM(E13:E23)</f>
        <v>76585</v>
      </c>
    </row>
    <row r="13" spans="1:5" ht="69.75">
      <c r="A13" s="11" t="s">
        <v>14</v>
      </c>
      <c r="B13" s="12" t="s">
        <v>201</v>
      </c>
      <c r="C13" s="13"/>
      <c r="D13" s="9"/>
      <c r="E13" s="13">
        <v>4775</v>
      </c>
    </row>
    <row r="14" spans="1:5" ht="46.5">
      <c r="A14" s="11" t="s">
        <v>16</v>
      </c>
      <c r="B14" s="12" t="s">
        <v>202</v>
      </c>
      <c r="C14" s="14"/>
      <c r="D14" s="9"/>
      <c r="E14" s="14">
        <v>4975</v>
      </c>
    </row>
    <row r="15" spans="1:5" ht="46.5">
      <c r="A15" s="11" t="s">
        <v>18</v>
      </c>
      <c r="B15" s="12" t="s">
        <v>203</v>
      </c>
      <c r="C15" s="14"/>
      <c r="D15" s="9"/>
      <c r="E15" s="14">
        <v>5010</v>
      </c>
    </row>
    <row r="16" spans="1:5" ht="24">
      <c r="A16" s="11" t="s">
        <v>20</v>
      </c>
      <c r="B16" s="12" t="s">
        <v>204</v>
      </c>
      <c r="C16" s="14"/>
      <c r="D16" s="9"/>
      <c r="E16" s="14">
        <v>1209</v>
      </c>
    </row>
    <row r="17" spans="1:5" ht="57.75">
      <c r="A17" s="11" t="s">
        <v>22</v>
      </c>
      <c r="B17" s="12" t="s">
        <v>191</v>
      </c>
      <c r="C17" s="14"/>
      <c r="D17" s="9"/>
      <c r="E17" s="14">
        <v>4519</v>
      </c>
    </row>
    <row r="18" spans="1:5" ht="69.75">
      <c r="A18" s="11" t="s">
        <v>24</v>
      </c>
      <c r="B18" s="12" t="s">
        <v>205</v>
      </c>
      <c r="C18" s="14"/>
      <c r="D18" s="9"/>
      <c r="E18" s="14">
        <v>9906</v>
      </c>
    </row>
    <row r="19" spans="1:5" ht="57.75">
      <c r="A19" s="11" t="s">
        <v>26</v>
      </c>
      <c r="B19" s="12" t="s">
        <v>206</v>
      </c>
      <c r="C19" s="14"/>
      <c r="D19" s="9"/>
      <c r="E19" s="14">
        <v>16536</v>
      </c>
    </row>
    <row r="20" spans="1:5" ht="69.75">
      <c r="A20" s="11" t="s">
        <v>28</v>
      </c>
      <c r="B20" s="12" t="s">
        <v>207</v>
      </c>
      <c r="C20" s="14"/>
      <c r="D20" s="9"/>
      <c r="E20" s="14">
        <v>6864</v>
      </c>
    </row>
    <row r="21" spans="1:5" ht="69.75">
      <c r="A21" s="11" t="s">
        <v>30</v>
      </c>
      <c r="B21" s="12" t="s">
        <v>208</v>
      </c>
      <c r="C21" s="14"/>
      <c r="D21" s="9"/>
      <c r="E21" s="14">
        <v>8590</v>
      </c>
    </row>
    <row r="22" spans="1:5" ht="57.75">
      <c r="A22" s="11" t="s">
        <v>32</v>
      </c>
      <c r="B22" s="12" t="s">
        <v>181</v>
      </c>
      <c r="C22" s="14"/>
      <c r="D22" s="9"/>
      <c r="E22" s="14">
        <v>5782</v>
      </c>
    </row>
    <row r="23" spans="1:5" ht="69.75">
      <c r="A23" s="11" t="s">
        <v>34</v>
      </c>
      <c r="B23" s="12" t="s">
        <v>209</v>
      </c>
      <c r="C23" s="14"/>
      <c r="D23" s="9"/>
      <c r="E23" s="14">
        <v>8419</v>
      </c>
    </row>
    <row r="24" spans="1:5" ht="12">
      <c r="A24" s="7">
        <v>2</v>
      </c>
      <c r="B24" s="8" t="s">
        <v>36</v>
      </c>
      <c r="C24" s="9">
        <v>35745</v>
      </c>
      <c r="D24" s="9">
        <v>29417</v>
      </c>
      <c r="E24" s="9">
        <f>E25+E26+E27+E28+E29+E30+E31</f>
        <v>15504</v>
      </c>
    </row>
    <row r="25" spans="1:5" ht="24">
      <c r="A25" s="7"/>
      <c r="B25" s="12" t="s">
        <v>210</v>
      </c>
      <c r="C25" s="19"/>
      <c r="D25" s="9"/>
      <c r="E25" s="19">
        <v>3564</v>
      </c>
    </row>
    <row r="26" spans="1:5" ht="24">
      <c r="A26" s="7"/>
      <c r="B26" s="12" t="s">
        <v>211</v>
      </c>
      <c r="C26" s="14"/>
      <c r="D26" s="9"/>
      <c r="E26" s="14">
        <v>587</v>
      </c>
    </row>
    <row r="27" spans="1:5" ht="12">
      <c r="A27" s="7"/>
      <c r="B27" s="12" t="s">
        <v>212</v>
      </c>
      <c r="C27" s="14"/>
      <c r="D27" s="9"/>
      <c r="E27" s="14">
        <v>742</v>
      </c>
    </row>
    <row r="28" spans="1:5" ht="12">
      <c r="A28" s="7"/>
      <c r="B28" s="12" t="s">
        <v>213</v>
      </c>
      <c r="C28" s="14"/>
      <c r="D28" s="9"/>
      <c r="E28" s="14">
        <v>309</v>
      </c>
    </row>
    <row r="29" spans="1:5" ht="57.75">
      <c r="A29" s="7"/>
      <c r="B29" s="12" t="s">
        <v>214</v>
      </c>
      <c r="C29" s="14"/>
      <c r="D29" s="9"/>
      <c r="E29" s="14">
        <v>7035</v>
      </c>
    </row>
    <row r="30" spans="1:5" ht="12">
      <c r="A30" s="7"/>
      <c r="B30" s="12" t="s">
        <v>215</v>
      </c>
      <c r="C30" s="14"/>
      <c r="D30" s="9"/>
      <c r="E30" s="14">
        <v>1947</v>
      </c>
    </row>
    <row r="31" spans="1:5" ht="24">
      <c r="A31" s="7"/>
      <c r="B31" s="12" t="s">
        <v>216</v>
      </c>
      <c r="C31" s="14"/>
      <c r="D31" s="9"/>
      <c r="E31" s="14">
        <v>1320</v>
      </c>
    </row>
    <row r="32" spans="1:5" ht="12">
      <c r="A32" s="7">
        <v>3</v>
      </c>
      <c r="B32" s="8" t="s">
        <v>42</v>
      </c>
      <c r="C32" s="9">
        <v>17549</v>
      </c>
      <c r="D32" s="9">
        <v>14613</v>
      </c>
      <c r="E32" s="9">
        <v>17549</v>
      </c>
    </row>
    <row r="33" spans="1:5" ht="57.75" customHeight="1">
      <c r="A33" s="7"/>
      <c r="B33" s="15" t="s">
        <v>43</v>
      </c>
      <c r="C33" s="15"/>
      <c r="D33" s="15"/>
      <c r="E33" s="15"/>
    </row>
    <row r="34" spans="1:5" ht="12">
      <c r="A34" s="7">
        <v>4</v>
      </c>
      <c r="B34" s="16" t="s">
        <v>44</v>
      </c>
      <c r="C34" s="13">
        <v>2860</v>
      </c>
      <c r="D34" s="13">
        <v>2339</v>
      </c>
      <c r="E34" s="13">
        <v>2860</v>
      </c>
    </row>
    <row r="35" spans="1:5" ht="12">
      <c r="A35" s="7">
        <v>5</v>
      </c>
      <c r="B35" s="16" t="s">
        <v>45</v>
      </c>
      <c r="C35" s="13">
        <v>22616</v>
      </c>
      <c r="D35" s="13">
        <v>18042</v>
      </c>
      <c r="E35" s="13">
        <v>22616</v>
      </c>
    </row>
    <row r="36" spans="1:5" ht="12">
      <c r="A36" s="13"/>
      <c r="B36" s="8" t="s">
        <v>46</v>
      </c>
      <c r="C36" s="9">
        <f>C12+C24+C32+C34+C35</f>
        <v>136856</v>
      </c>
      <c r="D36" s="9">
        <f>D12+D24+D32+D34+D35</f>
        <v>112970</v>
      </c>
      <c r="E36" s="9">
        <f>E12+E24+E32+E34+E35</f>
        <v>135114</v>
      </c>
    </row>
    <row r="37" spans="1:2" ht="12">
      <c r="A37" s="17"/>
      <c r="B37" s="18"/>
    </row>
    <row r="38" spans="1:4" ht="12">
      <c r="A38" s="1" t="s">
        <v>86</v>
      </c>
      <c r="D38" s="1">
        <f>C36-D36</f>
        <v>23886</v>
      </c>
    </row>
    <row r="40" ht="12">
      <c r="B40" s="2" t="s">
        <v>48</v>
      </c>
    </row>
  </sheetData>
  <sheetProtection selectLockedCells="1" selectUnlockedCells="1"/>
  <mergeCells count="8">
    <mergeCell ref="A1:E1"/>
    <mergeCell ref="A2:E2"/>
    <mergeCell ref="A3:E3"/>
    <mergeCell ref="A4:E4"/>
    <mergeCell ref="A5:E5"/>
    <mergeCell ref="A6:E6"/>
    <mergeCell ref="A7:E7"/>
    <mergeCell ref="B33:E33"/>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5.28125" style="1" customWidth="1"/>
    <col min="2" max="2" width="44.14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217</v>
      </c>
      <c r="B7" s="3"/>
      <c r="C7" s="3"/>
      <c r="D7" s="3"/>
      <c r="E7" s="3"/>
    </row>
    <row r="8" ht="12">
      <c r="A8" s="3"/>
    </row>
    <row r="9" spans="1:3" ht="12">
      <c r="A9" s="4" t="s">
        <v>7</v>
      </c>
      <c r="C9" s="4">
        <v>1278.5</v>
      </c>
    </row>
    <row r="10" ht="12">
      <c r="A10" s="4"/>
    </row>
    <row r="11" spans="1:6" ht="24">
      <c r="A11" s="5" t="s">
        <v>8</v>
      </c>
      <c r="B11" s="5" t="s">
        <v>9</v>
      </c>
      <c r="C11" s="5" t="s">
        <v>10</v>
      </c>
      <c r="D11" s="5" t="s">
        <v>11</v>
      </c>
      <c r="E11" s="5" t="s">
        <v>12</v>
      </c>
      <c r="F11" s="6"/>
    </row>
    <row r="12" spans="1:5" ht="12">
      <c r="A12" s="7">
        <v>1</v>
      </c>
      <c r="B12" s="8" t="s">
        <v>13</v>
      </c>
      <c r="C12" s="9">
        <v>58156</v>
      </c>
      <c r="D12" s="9">
        <v>54009</v>
      </c>
      <c r="E12" s="9">
        <f>SUM(E13:E23)</f>
        <v>74474</v>
      </c>
    </row>
    <row r="13" spans="1:5" ht="57.75">
      <c r="A13" s="11" t="s">
        <v>14</v>
      </c>
      <c r="B13" s="12" t="s">
        <v>218</v>
      </c>
      <c r="C13" s="13"/>
      <c r="D13" s="9"/>
      <c r="E13" s="13">
        <v>4805</v>
      </c>
    </row>
    <row r="14" spans="1:5" ht="35.25">
      <c r="A14" s="11" t="s">
        <v>16</v>
      </c>
      <c r="B14" s="12" t="s">
        <v>188</v>
      </c>
      <c r="C14" s="14"/>
      <c r="D14" s="9"/>
      <c r="E14" s="14">
        <v>4805</v>
      </c>
    </row>
    <row r="15" spans="1:5" ht="35.25">
      <c r="A15" s="11" t="s">
        <v>18</v>
      </c>
      <c r="B15" s="12" t="s">
        <v>219</v>
      </c>
      <c r="C15" s="14"/>
      <c r="D15" s="9"/>
      <c r="E15" s="14">
        <v>4797</v>
      </c>
    </row>
    <row r="16" spans="1:5" ht="24">
      <c r="A16" s="11" t="s">
        <v>20</v>
      </c>
      <c r="B16" s="12" t="s">
        <v>220</v>
      </c>
      <c r="C16" s="14"/>
      <c r="D16" s="9"/>
      <c r="E16" s="14">
        <v>2366</v>
      </c>
    </row>
    <row r="17" spans="1:5" ht="57.75">
      <c r="A17" s="11" t="s">
        <v>22</v>
      </c>
      <c r="B17" s="12" t="s">
        <v>221</v>
      </c>
      <c r="C17" s="14"/>
      <c r="D17" s="9"/>
      <c r="E17" s="14">
        <v>4247</v>
      </c>
    </row>
    <row r="18" spans="1:5" ht="92.25">
      <c r="A18" s="11" t="s">
        <v>24</v>
      </c>
      <c r="B18" s="12" t="s">
        <v>222</v>
      </c>
      <c r="C18" s="14"/>
      <c r="D18" s="9"/>
      <c r="E18" s="14">
        <v>12126</v>
      </c>
    </row>
    <row r="19" spans="1:5" ht="57.75">
      <c r="A19" s="11" t="s">
        <v>26</v>
      </c>
      <c r="B19" s="12" t="s">
        <v>206</v>
      </c>
      <c r="C19" s="14"/>
      <c r="D19" s="9"/>
      <c r="E19" s="14">
        <v>16919</v>
      </c>
    </row>
    <row r="20" spans="1:5" ht="69.75">
      <c r="A20" s="11" t="s">
        <v>28</v>
      </c>
      <c r="B20" s="12" t="s">
        <v>207</v>
      </c>
      <c r="C20" s="14"/>
      <c r="D20" s="9"/>
      <c r="E20" s="14">
        <v>5513</v>
      </c>
    </row>
    <row r="21" spans="1:5" ht="69.75">
      <c r="A21" s="11" t="s">
        <v>30</v>
      </c>
      <c r="B21" s="12" t="s">
        <v>223</v>
      </c>
      <c r="C21" s="14"/>
      <c r="D21" s="9"/>
      <c r="E21" s="14">
        <v>5176</v>
      </c>
    </row>
    <row r="22" spans="1:5" ht="57.75">
      <c r="A22" s="11" t="s">
        <v>32</v>
      </c>
      <c r="B22" s="12" t="s">
        <v>181</v>
      </c>
      <c r="C22" s="14"/>
      <c r="D22" s="9"/>
      <c r="E22" s="14">
        <v>4244</v>
      </c>
    </row>
    <row r="23" spans="1:5" ht="81">
      <c r="A23" s="11" t="s">
        <v>34</v>
      </c>
      <c r="B23" s="12" t="s">
        <v>224</v>
      </c>
      <c r="C23" s="14"/>
      <c r="D23" s="9"/>
      <c r="E23" s="14">
        <v>9476</v>
      </c>
    </row>
    <row r="24" spans="1:5" ht="12">
      <c r="A24" s="7">
        <v>2</v>
      </c>
      <c r="B24" s="8" t="s">
        <v>36</v>
      </c>
      <c r="C24" s="9">
        <v>35786</v>
      </c>
      <c r="D24" s="9">
        <v>32752</v>
      </c>
      <c r="E24" s="9">
        <f>E25+E26+E27+E28+E29</f>
        <v>9602</v>
      </c>
    </row>
    <row r="25" spans="1:5" ht="24">
      <c r="A25" s="7"/>
      <c r="B25" s="12" t="s">
        <v>225</v>
      </c>
      <c r="C25" s="19"/>
      <c r="D25" s="9"/>
      <c r="E25" s="19">
        <v>910</v>
      </c>
    </row>
    <row r="26" spans="1:5" ht="12">
      <c r="A26" s="7"/>
      <c r="B26" s="12" t="s">
        <v>226</v>
      </c>
      <c r="C26" s="14"/>
      <c r="D26" s="9"/>
      <c r="E26" s="14">
        <v>595</v>
      </c>
    </row>
    <row r="27" spans="1:5" ht="35.25">
      <c r="A27" s="7"/>
      <c r="B27" s="12" t="s">
        <v>227</v>
      </c>
      <c r="C27" s="14"/>
      <c r="D27" s="9"/>
      <c r="E27" s="14">
        <v>7175</v>
      </c>
    </row>
    <row r="28" spans="1:5" ht="12">
      <c r="A28" s="7"/>
      <c r="B28" s="12" t="s">
        <v>228</v>
      </c>
      <c r="C28" s="14"/>
      <c r="D28" s="9"/>
      <c r="E28" s="14">
        <v>697</v>
      </c>
    </row>
    <row r="29" spans="1:5" ht="12">
      <c r="A29" s="7"/>
      <c r="B29" s="12" t="s">
        <v>229</v>
      </c>
      <c r="C29" s="14"/>
      <c r="D29" s="9"/>
      <c r="E29" s="14">
        <v>225</v>
      </c>
    </row>
    <row r="30" spans="1:5" ht="12">
      <c r="A30" s="7">
        <v>3</v>
      </c>
      <c r="B30" s="8" t="s">
        <v>42</v>
      </c>
      <c r="C30" s="9">
        <v>17569</v>
      </c>
      <c r="D30" s="9">
        <v>16244</v>
      </c>
      <c r="E30" s="9">
        <v>17569</v>
      </c>
    </row>
    <row r="31" spans="1:5" ht="57.75" customHeight="1">
      <c r="A31" s="7"/>
      <c r="B31" s="15" t="s">
        <v>43</v>
      </c>
      <c r="C31" s="15"/>
      <c r="D31" s="15"/>
      <c r="E31" s="15"/>
    </row>
    <row r="32" spans="1:5" ht="12">
      <c r="A32" s="7">
        <v>4</v>
      </c>
      <c r="B32" s="16" t="s">
        <v>44</v>
      </c>
      <c r="C32" s="13">
        <v>2864</v>
      </c>
      <c r="D32" s="13">
        <v>2594</v>
      </c>
      <c r="E32" s="13">
        <v>2864</v>
      </c>
    </row>
    <row r="33" spans="1:5" ht="12">
      <c r="A33" s="7">
        <v>5</v>
      </c>
      <c r="B33" s="16" t="s">
        <v>45</v>
      </c>
      <c r="C33" s="13">
        <v>22643</v>
      </c>
      <c r="D33" s="13">
        <v>19911</v>
      </c>
      <c r="E33" s="13">
        <v>22643</v>
      </c>
    </row>
    <row r="34" spans="1:5" ht="12">
      <c r="A34" s="13"/>
      <c r="B34" s="8" t="s">
        <v>46</v>
      </c>
      <c r="C34" s="9">
        <f>C12+C24+C30+C32+C33</f>
        <v>137018</v>
      </c>
      <c r="D34" s="9">
        <f>D12+D24+D30+D32+D33</f>
        <v>125510</v>
      </c>
      <c r="E34" s="9">
        <f>E12+E24+E30+E32+E33</f>
        <v>127152</v>
      </c>
    </row>
    <row r="35" spans="1:2" ht="12">
      <c r="A35" s="17"/>
      <c r="B35" s="18"/>
    </row>
    <row r="36" spans="1:4" ht="12">
      <c r="A36" s="1" t="s">
        <v>86</v>
      </c>
      <c r="D36" s="1">
        <f>C34-D34</f>
        <v>11508</v>
      </c>
    </row>
    <row r="38" ht="12">
      <c r="B38" s="2" t="s">
        <v>48</v>
      </c>
    </row>
  </sheetData>
  <sheetProtection selectLockedCells="1" selectUnlockedCells="1"/>
  <mergeCells count="8">
    <mergeCell ref="A1:E1"/>
    <mergeCell ref="A2:E2"/>
    <mergeCell ref="A3:E3"/>
    <mergeCell ref="A4:E4"/>
    <mergeCell ref="A5:E5"/>
    <mergeCell ref="A6:E6"/>
    <mergeCell ref="A7:E7"/>
    <mergeCell ref="B31:E31"/>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12.57421875" defaultRowHeight="12.75"/>
  <cols>
    <col min="1" max="1" width="5.28125" style="1" customWidth="1"/>
    <col min="2" max="2" width="44.0039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230</v>
      </c>
      <c r="B7" s="3"/>
      <c r="C7" s="3"/>
      <c r="D7" s="3"/>
      <c r="E7" s="3"/>
    </row>
    <row r="8" ht="12">
      <c r="A8" s="3"/>
    </row>
    <row r="9" spans="1:3" ht="12">
      <c r="A9" s="4" t="s">
        <v>7</v>
      </c>
      <c r="C9" s="4">
        <v>1255.38</v>
      </c>
    </row>
    <row r="10" ht="12">
      <c r="A10" s="4"/>
    </row>
    <row r="11" spans="1:6" ht="24">
      <c r="A11" s="5" t="s">
        <v>8</v>
      </c>
      <c r="B11" s="5" t="s">
        <v>9</v>
      </c>
      <c r="C11" s="5" t="s">
        <v>10</v>
      </c>
      <c r="D11" s="5" t="s">
        <v>11</v>
      </c>
      <c r="E11" s="5" t="s">
        <v>12</v>
      </c>
      <c r="F11" s="6"/>
    </row>
    <row r="12" spans="1:5" ht="12">
      <c r="A12" s="7">
        <v>1</v>
      </c>
      <c r="B12" s="8" t="s">
        <v>13</v>
      </c>
      <c r="C12" s="9">
        <v>57098</v>
      </c>
      <c r="D12" s="9">
        <v>50644</v>
      </c>
      <c r="E12" s="9">
        <f>SUM(E13:E23)</f>
        <v>55545</v>
      </c>
    </row>
    <row r="13" spans="1:5" ht="57.75">
      <c r="A13" s="11" t="s">
        <v>14</v>
      </c>
      <c r="B13" s="12" t="s">
        <v>231</v>
      </c>
      <c r="C13" s="13"/>
      <c r="D13" s="9"/>
      <c r="E13" s="13">
        <v>4646</v>
      </c>
    </row>
    <row r="14" spans="1:5" ht="35.25">
      <c r="A14" s="11" t="s">
        <v>16</v>
      </c>
      <c r="B14" s="12" t="s">
        <v>188</v>
      </c>
      <c r="C14" s="14"/>
      <c r="D14" s="9"/>
      <c r="E14" s="14">
        <v>4696</v>
      </c>
    </row>
    <row r="15" spans="1:5" ht="46.5">
      <c r="A15" s="11" t="s">
        <v>18</v>
      </c>
      <c r="B15" s="12" t="s">
        <v>232</v>
      </c>
      <c r="C15" s="14"/>
      <c r="D15" s="9"/>
      <c r="E15" s="14">
        <v>4589</v>
      </c>
    </row>
    <row r="16" spans="1:5" ht="24">
      <c r="A16" s="11" t="s">
        <v>20</v>
      </c>
      <c r="B16" s="12" t="s">
        <v>233</v>
      </c>
      <c r="C16" s="14"/>
      <c r="D16" s="9"/>
      <c r="E16" s="14">
        <v>2065</v>
      </c>
    </row>
    <row r="17" spans="1:5" ht="46.5">
      <c r="A17" s="11" t="s">
        <v>22</v>
      </c>
      <c r="B17" s="12" t="s">
        <v>234</v>
      </c>
      <c r="C17" s="14"/>
      <c r="D17" s="9"/>
      <c r="E17" s="14">
        <v>3132</v>
      </c>
    </row>
    <row r="18" spans="1:5" ht="57.75">
      <c r="A18" s="11" t="s">
        <v>24</v>
      </c>
      <c r="B18" s="12" t="s">
        <v>235</v>
      </c>
      <c r="C18" s="14"/>
      <c r="D18" s="9"/>
      <c r="E18" s="14">
        <v>1693</v>
      </c>
    </row>
    <row r="19" spans="1:5" ht="46.5">
      <c r="A19" s="11" t="s">
        <v>26</v>
      </c>
      <c r="B19" s="12" t="s">
        <v>236</v>
      </c>
      <c r="C19" s="14"/>
      <c r="D19" s="9"/>
      <c r="E19" s="14">
        <v>15372</v>
      </c>
    </row>
    <row r="20" spans="1:5" ht="57.75">
      <c r="A20" s="11" t="s">
        <v>28</v>
      </c>
      <c r="B20" s="12" t="s">
        <v>107</v>
      </c>
      <c r="C20" s="14"/>
      <c r="D20" s="9"/>
      <c r="E20" s="14">
        <v>5608</v>
      </c>
    </row>
    <row r="21" spans="1:5" ht="57.75">
      <c r="A21" s="11" t="s">
        <v>30</v>
      </c>
      <c r="B21" s="12" t="s">
        <v>180</v>
      </c>
      <c r="C21" s="14"/>
      <c r="D21" s="9"/>
      <c r="E21" s="14">
        <v>3799</v>
      </c>
    </row>
    <row r="22" spans="1:5" ht="69.75">
      <c r="A22" s="11" t="s">
        <v>32</v>
      </c>
      <c r="B22" s="12" t="s">
        <v>181</v>
      </c>
      <c r="C22" s="14"/>
      <c r="D22" s="9"/>
      <c r="E22" s="14">
        <v>3402</v>
      </c>
    </row>
    <row r="23" spans="1:5" ht="81">
      <c r="A23" s="11" t="s">
        <v>34</v>
      </c>
      <c r="B23" s="12" t="s">
        <v>237</v>
      </c>
      <c r="C23" s="14"/>
      <c r="D23" s="9"/>
      <c r="E23" s="14">
        <v>6543</v>
      </c>
    </row>
    <row r="24" spans="1:5" ht="12">
      <c r="A24" s="7">
        <v>2</v>
      </c>
      <c r="B24" s="8" t="s">
        <v>36</v>
      </c>
      <c r="C24" s="9">
        <v>35143</v>
      </c>
      <c r="D24" s="9">
        <v>30827</v>
      </c>
      <c r="E24" s="9">
        <f>E25+E26+E27+E28</f>
        <v>14426</v>
      </c>
    </row>
    <row r="25" spans="1:5" ht="24">
      <c r="A25" s="7"/>
      <c r="B25" s="12" t="s">
        <v>238</v>
      </c>
      <c r="C25" s="14"/>
      <c r="D25" s="9"/>
      <c r="E25" s="14">
        <v>932</v>
      </c>
    </row>
    <row r="26" spans="1:5" ht="57.75">
      <c r="A26" s="7"/>
      <c r="B26" s="12" t="s">
        <v>239</v>
      </c>
      <c r="C26" s="14"/>
      <c r="D26" s="9"/>
      <c r="E26" s="14">
        <v>11150</v>
      </c>
    </row>
    <row r="27" spans="1:5" ht="24">
      <c r="A27" s="7"/>
      <c r="B27" s="12" t="s">
        <v>240</v>
      </c>
      <c r="C27" s="14"/>
      <c r="D27" s="9"/>
      <c r="E27" s="14">
        <v>808</v>
      </c>
    </row>
    <row r="28" spans="1:5" ht="24">
      <c r="A28" s="7"/>
      <c r="B28" s="12" t="s">
        <v>41</v>
      </c>
      <c r="C28" s="14"/>
      <c r="D28" s="9"/>
      <c r="E28" s="14">
        <v>1536</v>
      </c>
    </row>
    <row r="29" spans="1:5" ht="12">
      <c r="A29" s="7">
        <v>3</v>
      </c>
      <c r="B29" s="8" t="s">
        <v>42</v>
      </c>
      <c r="C29" s="9">
        <v>17254</v>
      </c>
      <c r="D29" s="9">
        <v>15122</v>
      </c>
      <c r="E29" s="9">
        <v>17254</v>
      </c>
    </row>
    <row r="30" spans="1:5" ht="57.75" customHeight="1">
      <c r="A30" s="7"/>
      <c r="B30" s="15" t="s">
        <v>43</v>
      </c>
      <c r="C30" s="15"/>
      <c r="D30" s="15"/>
      <c r="E30" s="15"/>
    </row>
    <row r="31" spans="1:5" ht="12">
      <c r="A31" s="7">
        <v>4</v>
      </c>
      <c r="B31" s="16" t="s">
        <v>44</v>
      </c>
      <c r="C31" s="13">
        <v>2812</v>
      </c>
      <c r="D31" s="13">
        <v>2378</v>
      </c>
      <c r="E31" s="13">
        <v>2812</v>
      </c>
    </row>
    <row r="32" spans="1:5" ht="12">
      <c r="A32" s="7">
        <v>5</v>
      </c>
      <c r="B32" s="16" t="s">
        <v>45</v>
      </c>
      <c r="C32" s="13">
        <v>22233</v>
      </c>
      <c r="D32" s="13">
        <v>19312</v>
      </c>
      <c r="E32" s="13">
        <v>22233</v>
      </c>
    </row>
    <row r="33" spans="1:5" ht="12">
      <c r="A33" s="13"/>
      <c r="B33" s="8" t="s">
        <v>46</v>
      </c>
      <c r="C33" s="9">
        <f>C12+C24+C29+C31+C32</f>
        <v>134540</v>
      </c>
      <c r="D33" s="9">
        <f>D12+D24+D29+D31+D32</f>
        <v>118283</v>
      </c>
      <c r="E33" s="9">
        <f>E12+E24+E29+E31+E32</f>
        <v>112270</v>
      </c>
    </row>
    <row r="34" spans="1:2" ht="12">
      <c r="A34" s="17"/>
      <c r="B34" s="18"/>
    </row>
    <row r="35" spans="1:4" ht="12">
      <c r="A35" s="1" t="s">
        <v>86</v>
      </c>
      <c r="D35" s="1">
        <f>C33-D33</f>
        <v>16257</v>
      </c>
    </row>
    <row r="37" ht="12">
      <c r="B37" s="2" t="s">
        <v>48</v>
      </c>
    </row>
  </sheetData>
  <sheetProtection selectLockedCells="1" selectUnlockedCells="1"/>
  <mergeCells count="8">
    <mergeCell ref="A1:E1"/>
    <mergeCell ref="A2:E2"/>
    <mergeCell ref="A3:E3"/>
    <mergeCell ref="A4:E4"/>
    <mergeCell ref="A5:E5"/>
    <mergeCell ref="A6:E6"/>
    <mergeCell ref="A7:E7"/>
    <mergeCell ref="B30:E30"/>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12.57421875" defaultRowHeight="12.75"/>
  <cols>
    <col min="1" max="1" width="5.28125" style="1" customWidth="1"/>
    <col min="2" max="2" width="43.8515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241</v>
      </c>
      <c r="B7" s="3"/>
      <c r="C7" s="3"/>
      <c r="D7" s="3"/>
      <c r="E7" s="3"/>
    </row>
    <row r="8" ht="12">
      <c r="A8" s="3"/>
    </row>
    <row r="9" spans="1:3" ht="12">
      <c r="A9" s="4" t="s">
        <v>7</v>
      </c>
      <c r="C9" s="4">
        <v>1370.4</v>
      </c>
    </row>
    <row r="10" ht="12">
      <c r="A10" s="4"/>
    </row>
    <row r="11" spans="1:6" ht="24">
      <c r="A11" s="5" t="s">
        <v>8</v>
      </c>
      <c r="B11" s="5" t="s">
        <v>9</v>
      </c>
      <c r="C11" s="5" t="s">
        <v>10</v>
      </c>
      <c r="D11" s="5" t="s">
        <v>11</v>
      </c>
      <c r="E11" s="5" t="s">
        <v>12</v>
      </c>
      <c r="F11" s="6"/>
    </row>
    <row r="12" spans="1:5" ht="12">
      <c r="A12" s="7">
        <v>1</v>
      </c>
      <c r="B12" s="8" t="s">
        <v>13</v>
      </c>
      <c r="C12" s="9">
        <v>62330</v>
      </c>
      <c r="D12" s="9">
        <v>61588</v>
      </c>
      <c r="E12" s="9">
        <f>SUM(E13:E24)</f>
        <v>67406</v>
      </c>
    </row>
    <row r="13" spans="1:5" ht="57.75">
      <c r="A13" s="11" t="s">
        <v>14</v>
      </c>
      <c r="B13" s="12" t="s">
        <v>242</v>
      </c>
      <c r="C13" s="13"/>
      <c r="D13" s="9"/>
      <c r="E13" s="13">
        <v>5157</v>
      </c>
    </row>
    <row r="14" spans="1:5" ht="46.5">
      <c r="A14" s="11" t="s">
        <v>16</v>
      </c>
      <c r="B14" s="12" t="s">
        <v>243</v>
      </c>
      <c r="C14" s="14"/>
      <c r="D14" s="9"/>
      <c r="E14" s="14">
        <v>5175</v>
      </c>
    </row>
    <row r="15" spans="1:5" ht="46.5">
      <c r="A15" s="11" t="s">
        <v>18</v>
      </c>
      <c r="B15" s="12" t="s">
        <v>244</v>
      </c>
      <c r="C15" s="14"/>
      <c r="D15" s="9"/>
      <c r="E15" s="14">
        <v>5225</v>
      </c>
    </row>
    <row r="16" spans="1:5" ht="46.5">
      <c r="A16" s="11" t="s">
        <v>20</v>
      </c>
      <c r="B16" s="12" t="s">
        <v>190</v>
      </c>
      <c r="C16" s="14"/>
      <c r="D16" s="9"/>
      <c r="E16" s="14">
        <v>4224</v>
      </c>
    </row>
    <row r="17" spans="1:5" ht="46.5">
      <c r="A17" s="11" t="s">
        <v>22</v>
      </c>
      <c r="B17" s="12" t="s">
        <v>23</v>
      </c>
      <c r="C17" s="14"/>
      <c r="D17" s="9"/>
      <c r="E17" s="14">
        <v>1804</v>
      </c>
    </row>
    <row r="18" spans="1:5" ht="46.5">
      <c r="A18" s="11" t="s">
        <v>24</v>
      </c>
      <c r="B18" s="12" t="s">
        <v>245</v>
      </c>
      <c r="C18" s="14"/>
      <c r="D18" s="9"/>
      <c r="E18" s="14">
        <v>7884</v>
      </c>
    </row>
    <row r="19" spans="1:5" ht="57.75">
      <c r="A19" s="11" t="s">
        <v>26</v>
      </c>
      <c r="B19" s="12" t="s">
        <v>206</v>
      </c>
      <c r="C19" s="14"/>
      <c r="D19" s="9"/>
      <c r="E19" s="14">
        <v>15272</v>
      </c>
    </row>
    <row r="20" spans="1:5" ht="57.75">
      <c r="A20" s="11" t="s">
        <v>28</v>
      </c>
      <c r="B20" s="12" t="s">
        <v>107</v>
      </c>
      <c r="C20" s="14"/>
      <c r="D20" s="9"/>
      <c r="E20" s="14">
        <v>5608</v>
      </c>
    </row>
    <row r="21" spans="1:5" ht="35.25">
      <c r="A21" s="11" t="s">
        <v>58</v>
      </c>
      <c r="B21" s="12" t="s">
        <v>246</v>
      </c>
      <c r="C21" s="14"/>
      <c r="D21" s="9"/>
      <c r="E21" s="14">
        <v>2731</v>
      </c>
    </row>
    <row r="22" spans="1:5" ht="69.75">
      <c r="A22" s="11" t="s">
        <v>30</v>
      </c>
      <c r="B22" s="12" t="s">
        <v>223</v>
      </c>
      <c r="C22" s="14"/>
      <c r="D22" s="9"/>
      <c r="E22" s="14">
        <v>5866</v>
      </c>
    </row>
    <row r="23" spans="1:5" ht="57.75">
      <c r="A23" s="11" t="s">
        <v>32</v>
      </c>
      <c r="B23" s="12" t="s">
        <v>247</v>
      </c>
      <c r="C23" s="14"/>
      <c r="D23" s="9"/>
      <c r="E23" s="14">
        <v>2304</v>
      </c>
    </row>
    <row r="24" spans="1:5" ht="92.25">
      <c r="A24" s="11" t="s">
        <v>34</v>
      </c>
      <c r="B24" s="12" t="s">
        <v>248</v>
      </c>
      <c r="C24" s="14"/>
      <c r="D24" s="9"/>
      <c r="E24" s="14">
        <v>6156</v>
      </c>
    </row>
    <row r="25" spans="1:5" ht="12">
      <c r="A25" s="7">
        <v>2</v>
      </c>
      <c r="B25" s="8" t="s">
        <v>36</v>
      </c>
      <c r="C25" s="9">
        <v>38362</v>
      </c>
      <c r="D25" s="9">
        <v>37969</v>
      </c>
      <c r="E25" s="9">
        <f>E26+E27+E28+E29+E30+E31+E32</f>
        <v>31764</v>
      </c>
    </row>
    <row r="26" spans="1:5" ht="24">
      <c r="A26" s="7"/>
      <c r="B26" s="12" t="s">
        <v>225</v>
      </c>
      <c r="C26" s="19"/>
      <c r="D26" s="9"/>
      <c r="E26" s="19">
        <v>910</v>
      </c>
    </row>
    <row r="27" spans="1:5" ht="12">
      <c r="A27" s="7"/>
      <c r="B27" s="12" t="s">
        <v>37</v>
      </c>
      <c r="C27" s="14"/>
      <c r="D27" s="9"/>
      <c r="E27" s="14">
        <v>221</v>
      </c>
    </row>
    <row r="28" spans="1:5" ht="24">
      <c r="A28" s="7"/>
      <c r="B28" s="12" t="s">
        <v>147</v>
      </c>
      <c r="C28" s="14"/>
      <c r="D28" s="9"/>
      <c r="E28" s="14">
        <v>367</v>
      </c>
    </row>
    <row r="29" spans="1:5" ht="12">
      <c r="A29" s="7"/>
      <c r="B29" s="12" t="s">
        <v>213</v>
      </c>
      <c r="C29" s="14"/>
      <c r="D29" s="9"/>
      <c r="E29" s="14">
        <v>309</v>
      </c>
    </row>
    <row r="30" spans="1:5" ht="35.25">
      <c r="A30" s="7"/>
      <c r="B30" s="12" t="s">
        <v>249</v>
      </c>
      <c r="C30" s="14"/>
      <c r="D30" s="9"/>
      <c r="E30" s="14">
        <v>8107</v>
      </c>
    </row>
    <row r="31" spans="1:5" ht="46.5">
      <c r="A31" s="7"/>
      <c r="B31" s="12" t="s">
        <v>250</v>
      </c>
      <c r="C31" s="14"/>
      <c r="D31" s="9"/>
      <c r="E31" s="14">
        <v>3560</v>
      </c>
    </row>
    <row r="32" spans="1:5" ht="46.5">
      <c r="A32" s="7"/>
      <c r="B32" s="12" t="s">
        <v>251</v>
      </c>
      <c r="C32" s="14"/>
      <c r="D32" s="9"/>
      <c r="E32" s="14">
        <v>18290</v>
      </c>
    </row>
    <row r="33" spans="1:5" ht="12">
      <c r="A33" s="7">
        <v>3</v>
      </c>
      <c r="B33" s="8" t="s">
        <v>42</v>
      </c>
      <c r="C33" s="9">
        <v>18835</v>
      </c>
      <c r="D33" s="9">
        <v>18648</v>
      </c>
      <c r="E33" s="9">
        <v>18835</v>
      </c>
    </row>
    <row r="34" spans="1:5" ht="57.75" customHeight="1">
      <c r="A34" s="7"/>
      <c r="B34" s="15" t="s">
        <v>43</v>
      </c>
      <c r="C34" s="15"/>
      <c r="D34" s="15"/>
      <c r="E34" s="15"/>
    </row>
    <row r="35" spans="1:5" ht="12">
      <c r="A35" s="7">
        <v>4</v>
      </c>
      <c r="B35" s="16" t="s">
        <v>44</v>
      </c>
      <c r="C35" s="13">
        <v>3070</v>
      </c>
      <c r="D35" s="13">
        <v>3038</v>
      </c>
      <c r="E35" s="13">
        <v>3070</v>
      </c>
    </row>
    <row r="36" spans="1:5" ht="12">
      <c r="A36" s="7">
        <v>5</v>
      </c>
      <c r="B36" s="16" t="s">
        <v>45</v>
      </c>
      <c r="C36" s="13">
        <v>24270</v>
      </c>
      <c r="D36" s="13">
        <v>24125</v>
      </c>
      <c r="E36" s="13">
        <v>24270</v>
      </c>
    </row>
    <row r="37" spans="1:5" ht="12">
      <c r="A37" s="13"/>
      <c r="B37" s="8" t="s">
        <v>46</v>
      </c>
      <c r="C37" s="9">
        <f>C12+C25+C33+C35+C36</f>
        <v>146867</v>
      </c>
      <c r="D37" s="9">
        <f>D12+D25+D33+D35+D36</f>
        <v>145368</v>
      </c>
      <c r="E37" s="9">
        <f>E12+E25+E33+E35+E36</f>
        <v>145345</v>
      </c>
    </row>
    <row r="38" spans="1:2" ht="12">
      <c r="A38" s="17"/>
      <c r="B38" s="18"/>
    </row>
    <row r="39" spans="1:4" ht="12">
      <c r="A39" s="1" t="s">
        <v>86</v>
      </c>
      <c r="D39" s="1">
        <f>C37-D37</f>
        <v>1499</v>
      </c>
    </row>
    <row r="41" ht="12">
      <c r="B41" s="2" t="s">
        <v>48</v>
      </c>
    </row>
  </sheetData>
  <sheetProtection selectLockedCells="1" selectUnlockedCells="1"/>
  <mergeCells count="8">
    <mergeCell ref="A1:E1"/>
    <mergeCell ref="A2:E2"/>
    <mergeCell ref="A3:E3"/>
    <mergeCell ref="A4:E4"/>
    <mergeCell ref="A5:E5"/>
    <mergeCell ref="A6:E6"/>
    <mergeCell ref="A7:E7"/>
    <mergeCell ref="B34:E34"/>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5.28125" style="1" customWidth="1"/>
    <col min="2" max="2" width="43.8515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252</v>
      </c>
      <c r="B7" s="3"/>
      <c r="C7" s="3"/>
      <c r="D7" s="3"/>
      <c r="E7" s="3"/>
    </row>
    <row r="8" ht="12">
      <c r="A8" s="3"/>
    </row>
    <row r="9" spans="1:3" ht="12">
      <c r="A9" s="4" t="s">
        <v>7</v>
      </c>
      <c r="C9" s="4">
        <v>1411.4</v>
      </c>
    </row>
    <row r="10" ht="12">
      <c r="A10" s="4"/>
    </row>
    <row r="11" spans="1:6" ht="24">
      <c r="A11" s="5" t="s">
        <v>8</v>
      </c>
      <c r="B11" s="5" t="s">
        <v>9</v>
      </c>
      <c r="C11" s="5" t="s">
        <v>10</v>
      </c>
      <c r="D11" s="5" t="s">
        <v>11</v>
      </c>
      <c r="E11" s="5" t="s">
        <v>12</v>
      </c>
      <c r="F11" s="6"/>
    </row>
    <row r="12" spans="1:5" ht="12">
      <c r="A12" s="7">
        <v>1</v>
      </c>
      <c r="B12" s="8" t="s">
        <v>13</v>
      </c>
      <c r="C12" s="9">
        <v>64272</v>
      </c>
      <c r="D12" s="9">
        <v>63677</v>
      </c>
      <c r="E12" s="9">
        <f>SUM(E13:E24)</f>
        <v>67206</v>
      </c>
    </row>
    <row r="13" spans="1:5" ht="46.5">
      <c r="A13" s="11" t="s">
        <v>14</v>
      </c>
      <c r="B13" s="12" t="s">
        <v>253</v>
      </c>
      <c r="C13" s="13"/>
      <c r="D13" s="9"/>
      <c r="E13" s="13">
        <v>4871</v>
      </c>
    </row>
    <row r="14" spans="1:5" ht="57.75">
      <c r="A14" s="11" t="s">
        <v>16</v>
      </c>
      <c r="B14" s="12" t="s">
        <v>254</v>
      </c>
      <c r="C14" s="14"/>
      <c r="D14" s="9"/>
      <c r="E14" s="14">
        <v>5306</v>
      </c>
    </row>
    <row r="15" spans="1:5" ht="46.5">
      <c r="A15" s="11" t="s">
        <v>18</v>
      </c>
      <c r="B15" s="12" t="s">
        <v>255</v>
      </c>
      <c r="C15" s="14"/>
      <c r="D15" s="9"/>
      <c r="E15" s="14">
        <v>5307</v>
      </c>
    </row>
    <row r="16" spans="1:5" ht="69.75">
      <c r="A16" s="11" t="s">
        <v>20</v>
      </c>
      <c r="B16" s="12" t="s">
        <v>256</v>
      </c>
      <c r="C16" s="14"/>
      <c r="D16" s="9"/>
      <c r="E16" s="14">
        <v>4089</v>
      </c>
    </row>
    <row r="17" spans="1:5" ht="57.75">
      <c r="A17" s="11" t="s">
        <v>22</v>
      </c>
      <c r="B17" s="12" t="s">
        <v>257</v>
      </c>
      <c r="C17" s="14"/>
      <c r="D17" s="9"/>
      <c r="E17" s="14">
        <v>3339</v>
      </c>
    </row>
    <row r="18" spans="1:5" ht="81">
      <c r="A18" s="11" t="s">
        <v>24</v>
      </c>
      <c r="B18" s="12" t="s">
        <v>258</v>
      </c>
      <c r="C18" s="14"/>
      <c r="D18" s="9"/>
      <c r="E18" s="14">
        <v>3829</v>
      </c>
    </row>
    <row r="19" spans="1:5" ht="69.75">
      <c r="A19" s="11" t="s">
        <v>26</v>
      </c>
      <c r="B19" s="12" t="s">
        <v>77</v>
      </c>
      <c r="C19" s="14"/>
      <c r="D19" s="9"/>
      <c r="E19" s="14">
        <v>20758</v>
      </c>
    </row>
    <row r="20" spans="1:5" ht="104.25">
      <c r="A20" s="11" t="s">
        <v>28</v>
      </c>
      <c r="B20" s="12" t="s">
        <v>259</v>
      </c>
      <c r="C20" s="14"/>
      <c r="D20" s="9"/>
      <c r="E20" s="14">
        <v>8015</v>
      </c>
    </row>
    <row r="21" spans="1:5" ht="35.25">
      <c r="A21" s="11" t="s">
        <v>58</v>
      </c>
      <c r="B21" s="12" t="s">
        <v>260</v>
      </c>
      <c r="C21" s="14"/>
      <c r="D21" s="9"/>
      <c r="E21" s="14">
        <v>3397</v>
      </c>
    </row>
    <row r="22" spans="1:5" ht="46.5">
      <c r="A22" s="11" t="s">
        <v>30</v>
      </c>
      <c r="B22" s="12" t="s">
        <v>261</v>
      </c>
      <c r="C22" s="14"/>
      <c r="D22" s="9"/>
      <c r="E22" s="14">
        <v>2756</v>
      </c>
    </row>
    <row r="23" spans="1:5" ht="46.5">
      <c r="A23" s="11" t="s">
        <v>32</v>
      </c>
      <c r="B23" s="12" t="s">
        <v>262</v>
      </c>
      <c r="C23" s="14"/>
      <c r="D23" s="9"/>
      <c r="E23" s="14">
        <v>1751</v>
      </c>
    </row>
    <row r="24" spans="1:5" ht="57.75">
      <c r="A24" s="11" t="s">
        <v>34</v>
      </c>
      <c r="B24" s="12" t="s">
        <v>263</v>
      </c>
      <c r="C24" s="14"/>
      <c r="D24" s="9"/>
      <c r="E24" s="14">
        <v>3788</v>
      </c>
    </row>
    <row r="25" spans="1:5" ht="12">
      <c r="A25" s="7">
        <v>2</v>
      </c>
      <c r="B25" s="8" t="s">
        <v>36</v>
      </c>
      <c r="C25" s="9">
        <v>39469</v>
      </c>
      <c r="D25" s="9">
        <v>38603</v>
      </c>
      <c r="E25" s="9">
        <f>E26+E27+E28+E29</f>
        <v>30195</v>
      </c>
    </row>
    <row r="26" spans="1:5" ht="12">
      <c r="A26" s="7"/>
      <c r="B26" s="12" t="s">
        <v>264</v>
      </c>
      <c r="C26" s="14"/>
      <c r="D26" s="9"/>
      <c r="E26" s="14">
        <v>253</v>
      </c>
    </row>
    <row r="27" spans="1:5" ht="81">
      <c r="A27" s="7"/>
      <c r="B27" s="12" t="s">
        <v>265</v>
      </c>
      <c r="C27" s="14"/>
      <c r="D27" s="9"/>
      <c r="E27" s="14">
        <v>18867</v>
      </c>
    </row>
    <row r="28" spans="1:5" ht="81">
      <c r="A28" s="7"/>
      <c r="B28" s="12" t="s">
        <v>266</v>
      </c>
      <c r="C28" s="14"/>
      <c r="D28" s="9"/>
      <c r="E28" s="14">
        <v>6753</v>
      </c>
    </row>
    <row r="29" spans="1:5" ht="57.75">
      <c r="A29" s="7"/>
      <c r="B29" s="12" t="s">
        <v>267</v>
      </c>
      <c r="C29" s="14"/>
      <c r="D29" s="9"/>
      <c r="E29" s="14">
        <v>4322</v>
      </c>
    </row>
    <row r="30" spans="1:5" ht="12">
      <c r="A30" s="7">
        <v>3</v>
      </c>
      <c r="B30" s="8" t="s">
        <v>42</v>
      </c>
      <c r="C30" s="9">
        <v>19362</v>
      </c>
      <c r="D30" s="9">
        <v>19045</v>
      </c>
      <c r="E30" s="9">
        <v>19362</v>
      </c>
    </row>
    <row r="31" spans="1:5" ht="57.75" customHeight="1">
      <c r="A31" s="13"/>
      <c r="B31" s="15" t="s">
        <v>43</v>
      </c>
      <c r="C31" s="15"/>
      <c r="D31" s="15"/>
      <c r="E31" s="15"/>
    </row>
    <row r="32" spans="1:5" ht="12">
      <c r="A32" s="7">
        <v>4</v>
      </c>
      <c r="B32" s="16" t="s">
        <v>44</v>
      </c>
      <c r="C32" s="13">
        <v>3162</v>
      </c>
      <c r="D32" s="13">
        <v>3066</v>
      </c>
      <c r="E32" s="13">
        <v>3162</v>
      </c>
    </row>
    <row r="33" spans="1:5" ht="12">
      <c r="A33" s="7">
        <v>5</v>
      </c>
      <c r="B33" s="16" t="s">
        <v>45</v>
      </c>
      <c r="C33" s="13">
        <v>24995</v>
      </c>
      <c r="D33" s="13">
        <v>24322</v>
      </c>
      <c r="E33" s="13">
        <v>24995</v>
      </c>
    </row>
    <row r="34" spans="1:5" ht="12">
      <c r="A34" s="13"/>
      <c r="B34" s="8" t="s">
        <v>46</v>
      </c>
      <c r="C34" s="9">
        <f>C12+C25+C30+C32+C33</f>
        <v>151260</v>
      </c>
      <c r="D34" s="9">
        <f>D12+D25+D30+D32+D33</f>
        <v>148713</v>
      </c>
      <c r="E34" s="9">
        <f>E12+E25+E30+E32+E33</f>
        <v>144920</v>
      </c>
    </row>
    <row r="35" spans="1:2" ht="12">
      <c r="A35" s="17"/>
      <c r="B35" s="18"/>
    </row>
    <row r="36" spans="1:4" ht="12">
      <c r="A36" s="1" t="s">
        <v>86</v>
      </c>
      <c r="D36" s="1">
        <f>C34-D34</f>
        <v>2547</v>
      </c>
    </row>
    <row r="38" ht="12">
      <c r="B38" s="2" t="s">
        <v>48</v>
      </c>
    </row>
  </sheetData>
  <sheetProtection selectLockedCells="1" selectUnlockedCells="1"/>
  <mergeCells count="8">
    <mergeCell ref="A1:E1"/>
    <mergeCell ref="A2:E2"/>
    <mergeCell ref="A3:E3"/>
    <mergeCell ref="A4:E4"/>
    <mergeCell ref="A5:E5"/>
    <mergeCell ref="A6:E6"/>
    <mergeCell ref="A7:E7"/>
    <mergeCell ref="B31:E31"/>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12.57421875" defaultRowHeight="12.75"/>
  <cols>
    <col min="1" max="1" width="5.28125" style="1" customWidth="1"/>
    <col min="2" max="2" width="43.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268</v>
      </c>
      <c r="B7" s="3"/>
      <c r="C7" s="3"/>
      <c r="D7" s="3"/>
      <c r="E7" s="3"/>
    </row>
    <row r="8" ht="12">
      <c r="A8" s="3"/>
    </row>
    <row r="9" spans="1:3" ht="12">
      <c r="A9" s="4" t="s">
        <v>7</v>
      </c>
      <c r="C9" s="4">
        <v>1353.06</v>
      </c>
    </row>
    <row r="10" ht="12">
      <c r="A10" s="4"/>
    </row>
    <row r="11" spans="1:6" ht="24">
      <c r="A11" s="5" t="s">
        <v>8</v>
      </c>
      <c r="B11" s="5" t="s">
        <v>9</v>
      </c>
      <c r="C11" s="5" t="s">
        <v>10</v>
      </c>
      <c r="D11" s="5" t="s">
        <v>11</v>
      </c>
      <c r="E11" s="5" t="s">
        <v>12</v>
      </c>
      <c r="F11" s="6"/>
    </row>
    <row r="12" spans="1:5" ht="12">
      <c r="A12" s="13">
        <v>1</v>
      </c>
      <c r="B12" s="8" t="s">
        <v>13</v>
      </c>
      <c r="C12" s="9">
        <v>61787</v>
      </c>
      <c r="D12" s="9">
        <v>56519</v>
      </c>
      <c r="E12" s="9">
        <f>SUM(E13:E23)</f>
        <v>66406</v>
      </c>
    </row>
    <row r="13" spans="1:5" ht="69.75">
      <c r="A13" s="11" t="s">
        <v>14</v>
      </c>
      <c r="B13" s="12" t="s">
        <v>269</v>
      </c>
      <c r="C13" s="13"/>
      <c r="D13" s="9"/>
      <c r="E13" s="13">
        <v>5093</v>
      </c>
    </row>
    <row r="14" spans="1:5" ht="46.5">
      <c r="A14" s="11" t="s">
        <v>16</v>
      </c>
      <c r="B14" s="12" t="s">
        <v>270</v>
      </c>
      <c r="C14" s="14"/>
      <c r="D14" s="9"/>
      <c r="E14" s="14">
        <v>5109</v>
      </c>
    </row>
    <row r="15" spans="1:5" ht="35.25">
      <c r="A15" s="11" t="s">
        <v>18</v>
      </c>
      <c r="B15" s="12" t="s">
        <v>271</v>
      </c>
      <c r="C15" s="14"/>
      <c r="D15" s="9"/>
      <c r="E15" s="14">
        <v>5262</v>
      </c>
    </row>
    <row r="16" spans="1:5" ht="104.25">
      <c r="A16" s="11" t="s">
        <v>20</v>
      </c>
      <c r="B16" s="12" t="s">
        <v>272</v>
      </c>
      <c r="C16" s="14"/>
      <c r="D16" s="9"/>
      <c r="E16" s="14">
        <v>9802</v>
      </c>
    </row>
    <row r="17" spans="1:5" ht="69.75">
      <c r="A17" s="11" t="s">
        <v>22</v>
      </c>
      <c r="B17" s="12" t="s">
        <v>273</v>
      </c>
      <c r="C17" s="14"/>
      <c r="D17" s="9"/>
      <c r="E17" s="14">
        <v>4072</v>
      </c>
    </row>
    <row r="18" spans="1:5" ht="69.75">
      <c r="A18" s="11" t="s">
        <v>24</v>
      </c>
      <c r="B18" s="12" t="s">
        <v>274</v>
      </c>
      <c r="C18" s="14"/>
      <c r="D18" s="9"/>
      <c r="E18" s="14">
        <v>2729</v>
      </c>
    </row>
    <row r="19" spans="1:5" ht="57.75">
      <c r="A19" s="11" t="s">
        <v>26</v>
      </c>
      <c r="B19" s="12" t="s">
        <v>94</v>
      </c>
      <c r="C19" s="14"/>
      <c r="D19" s="9"/>
      <c r="E19" s="14">
        <v>14256</v>
      </c>
    </row>
    <row r="20" spans="1:5" ht="69.75">
      <c r="A20" s="11" t="s">
        <v>28</v>
      </c>
      <c r="B20" s="12" t="s">
        <v>275</v>
      </c>
      <c r="C20" s="14"/>
      <c r="D20" s="9"/>
      <c r="E20" s="14">
        <v>7335</v>
      </c>
    </row>
    <row r="21" spans="1:5" ht="46.5">
      <c r="A21" s="11" t="s">
        <v>30</v>
      </c>
      <c r="B21" s="12" t="s">
        <v>261</v>
      </c>
      <c r="C21" s="14"/>
      <c r="D21" s="9"/>
      <c r="E21" s="14">
        <v>4253</v>
      </c>
    </row>
    <row r="22" spans="1:5" ht="57.75">
      <c r="A22" s="11" t="s">
        <v>32</v>
      </c>
      <c r="B22" s="12" t="s">
        <v>166</v>
      </c>
      <c r="C22" s="14"/>
      <c r="D22" s="9"/>
      <c r="E22" s="14">
        <v>2466</v>
      </c>
    </row>
    <row r="23" spans="1:5" ht="69.75">
      <c r="A23" s="11" t="s">
        <v>34</v>
      </c>
      <c r="B23" s="12" t="s">
        <v>276</v>
      </c>
      <c r="C23" s="14"/>
      <c r="D23" s="9"/>
      <c r="E23" s="14">
        <v>6029</v>
      </c>
    </row>
    <row r="24" spans="1:5" ht="12">
      <c r="A24" s="13">
        <v>2</v>
      </c>
      <c r="B24" s="8" t="s">
        <v>36</v>
      </c>
      <c r="C24" s="9">
        <v>37752</v>
      </c>
      <c r="D24" s="9">
        <v>34355</v>
      </c>
      <c r="E24" s="9">
        <f>E25+E26+E27</f>
        <v>12706</v>
      </c>
    </row>
    <row r="25" spans="1:5" ht="24">
      <c r="A25" s="13"/>
      <c r="B25" s="12" t="s">
        <v>225</v>
      </c>
      <c r="C25" s="19"/>
      <c r="D25" s="9"/>
      <c r="E25" s="19">
        <v>731</v>
      </c>
    </row>
    <row r="26" spans="1:5" ht="46.5">
      <c r="A26" s="13"/>
      <c r="B26" s="12" t="s">
        <v>277</v>
      </c>
      <c r="C26" s="13"/>
      <c r="D26" s="9"/>
      <c r="E26" s="13">
        <v>3539</v>
      </c>
    </row>
    <row r="27" spans="1:5" ht="69.75">
      <c r="A27" s="13"/>
      <c r="B27" s="12" t="s">
        <v>278</v>
      </c>
      <c r="C27" s="14"/>
      <c r="D27" s="9"/>
      <c r="E27" s="14">
        <v>8436</v>
      </c>
    </row>
    <row r="28" spans="1:5" ht="12">
      <c r="A28" s="13">
        <v>3</v>
      </c>
      <c r="B28" s="8" t="s">
        <v>42</v>
      </c>
      <c r="C28" s="9">
        <v>18483</v>
      </c>
      <c r="D28" s="9">
        <v>17255</v>
      </c>
      <c r="E28" s="9">
        <v>18483</v>
      </c>
    </row>
    <row r="29" spans="1:5" ht="57.75" customHeight="1">
      <c r="A29" s="13"/>
      <c r="B29" s="15" t="s">
        <v>43</v>
      </c>
      <c r="C29" s="15"/>
      <c r="D29" s="15"/>
      <c r="E29" s="15"/>
    </row>
    <row r="30" spans="1:5" ht="12">
      <c r="A30" s="7">
        <v>4</v>
      </c>
      <c r="B30" s="16" t="s">
        <v>44</v>
      </c>
      <c r="C30" s="13">
        <v>0</v>
      </c>
      <c r="D30" s="13"/>
      <c r="E30" s="13">
        <v>0</v>
      </c>
    </row>
    <row r="31" spans="1:5" ht="12">
      <c r="A31" s="7">
        <v>5</v>
      </c>
      <c r="B31" s="16" t="s">
        <v>45</v>
      </c>
      <c r="C31" s="13">
        <v>22877</v>
      </c>
      <c r="D31" s="13">
        <v>21711</v>
      </c>
      <c r="E31" s="13">
        <v>22877</v>
      </c>
    </row>
    <row r="32" spans="1:6" ht="12">
      <c r="A32" s="13"/>
      <c r="B32" s="8" t="s">
        <v>46</v>
      </c>
      <c r="C32" s="9">
        <f>C12+C24+C28+C30+C31</f>
        <v>140899</v>
      </c>
      <c r="D32" s="9">
        <f>D12+D24+D28+D30+D31</f>
        <v>129840</v>
      </c>
      <c r="E32" s="9">
        <f>E12+E24+E28+E30+E31</f>
        <v>120472</v>
      </c>
      <c r="F32" s="17"/>
    </row>
    <row r="33" spans="1:2" ht="12">
      <c r="A33" s="17"/>
      <c r="B33" s="18"/>
    </row>
    <row r="34" spans="1:4" ht="12">
      <c r="A34" s="1" t="s">
        <v>86</v>
      </c>
      <c r="D34" s="1">
        <f>C32-D32</f>
        <v>11059</v>
      </c>
    </row>
    <row r="36" ht="12">
      <c r="B36" s="2" t="s">
        <v>48</v>
      </c>
    </row>
  </sheetData>
  <sheetProtection selectLockedCells="1" selectUnlockedCells="1"/>
  <mergeCells count="8">
    <mergeCell ref="A1:E1"/>
    <mergeCell ref="A2:E2"/>
    <mergeCell ref="A3:E3"/>
    <mergeCell ref="A4:E4"/>
    <mergeCell ref="A5:E5"/>
    <mergeCell ref="A6:E6"/>
    <mergeCell ref="A7:E7"/>
    <mergeCell ref="B29:E29"/>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F36"/>
  <sheetViews>
    <sheetView workbookViewId="0" topLeftCell="A1">
      <selection activeCell="B11" sqref="B11"/>
    </sheetView>
  </sheetViews>
  <sheetFormatPr defaultColWidth="12.57421875" defaultRowHeight="12.75"/>
  <cols>
    <col min="1" max="1" width="5.28125" style="1" customWidth="1"/>
    <col min="2" max="2" width="43.8515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279</v>
      </c>
      <c r="B7" s="3"/>
      <c r="C7" s="3"/>
      <c r="D7" s="3"/>
      <c r="E7" s="3"/>
    </row>
    <row r="8" ht="12">
      <c r="A8" s="3"/>
    </row>
    <row r="9" spans="1:3" ht="12">
      <c r="A9" s="4" t="s">
        <v>7</v>
      </c>
      <c r="C9" s="4">
        <v>1347.95</v>
      </c>
    </row>
    <row r="10" ht="12">
      <c r="A10" s="4"/>
    </row>
    <row r="11" spans="1:6" ht="25.5">
      <c r="A11" s="5" t="s">
        <v>8</v>
      </c>
      <c r="B11" s="22" t="s">
        <v>9</v>
      </c>
      <c r="C11" s="5" t="s">
        <v>10</v>
      </c>
      <c r="D11" s="5" t="s">
        <v>11</v>
      </c>
      <c r="E11" s="5" t="s">
        <v>12</v>
      </c>
      <c r="F11" s="6"/>
    </row>
    <row r="12" spans="1:5" ht="12">
      <c r="A12" s="7">
        <v>1</v>
      </c>
      <c r="B12" s="8" t="s">
        <v>13</v>
      </c>
      <c r="C12" s="9">
        <v>61550</v>
      </c>
      <c r="D12" s="9">
        <v>37545</v>
      </c>
      <c r="E12" s="9">
        <f>SUM(E13:E23)</f>
        <v>75510</v>
      </c>
    </row>
    <row r="13" spans="1:5" ht="81">
      <c r="A13" s="11" t="s">
        <v>14</v>
      </c>
      <c r="B13" s="12" t="s">
        <v>280</v>
      </c>
      <c r="C13" s="13"/>
      <c r="D13" s="9"/>
      <c r="E13" s="13">
        <v>5010</v>
      </c>
    </row>
    <row r="14" spans="1:5" ht="46.5">
      <c r="A14" s="11" t="s">
        <v>16</v>
      </c>
      <c r="B14" s="12" t="s">
        <v>281</v>
      </c>
      <c r="C14" s="14"/>
      <c r="D14" s="9"/>
      <c r="E14" s="14">
        <v>5073</v>
      </c>
    </row>
    <row r="15" spans="1:5" ht="35.25">
      <c r="A15" s="11" t="s">
        <v>18</v>
      </c>
      <c r="B15" s="12" t="s">
        <v>282</v>
      </c>
      <c r="C15" s="14"/>
      <c r="D15" s="9"/>
      <c r="E15" s="14">
        <v>5010</v>
      </c>
    </row>
    <row r="16" spans="1:5" ht="69.75">
      <c r="A16" s="11" t="s">
        <v>20</v>
      </c>
      <c r="B16" s="12" t="s">
        <v>283</v>
      </c>
      <c r="C16" s="14"/>
      <c r="D16" s="9"/>
      <c r="E16" s="14">
        <v>13418</v>
      </c>
    </row>
    <row r="17" spans="1:5" ht="69.75">
      <c r="A17" s="11" t="s">
        <v>22</v>
      </c>
      <c r="B17" s="12" t="s">
        <v>273</v>
      </c>
      <c r="C17" s="14"/>
      <c r="D17" s="9"/>
      <c r="E17" s="14">
        <v>4254</v>
      </c>
    </row>
    <row r="18" spans="1:5" ht="69.75">
      <c r="A18" s="11" t="s">
        <v>24</v>
      </c>
      <c r="B18" s="12" t="s">
        <v>274</v>
      </c>
      <c r="C18" s="14"/>
      <c r="D18" s="9"/>
      <c r="E18" s="14">
        <v>6212</v>
      </c>
    </row>
    <row r="19" spans="1:5" ht="69.75">
      <c r="A19" s="11" t="s">
        <v>26</v>
      </c>
      <c r="B19" s="12" t="s">
        <v>284</v>
      </c>
      <c r="C19" s="14"/>
      <c r="D19" s="9"/>
      <c r="E19" s="14">
        <v>15777</v>
      </c>
    </row>
    <row r="20" spans="1:5" ht="57.75">
      <c r="A20" s="11" t="s">
        <v>28</v>
      </c>
      <c r="B20" s="12" t="s">
        <v>275</v>
      </c>
      <c r="C20" s="14"/>
      <c r="D20" s="9"/>
      <c r="E20" s="14">
        <v>8119</v>
      </c>
    </row>
    <row r="21" spans="1:5" ht="57.75">
      <c r="A21" s="11" t="s">
        <v>30</v>
      </c>
      <c r="B21" s="12" t="s">
        <v>285</v>
      </c>
      <c r="C21" s="14"/>
      <c r="D21" s="9"/>
      <c r="E21" s="14">
        <v>4987</v>
      </c>
    </row>
    <row r="22" spans="1:5" ht="57.75">
      <c r="A22" s="11" t="s">
        <v>32</v>
      </c>
      <c r="B22" s="12" t="s">
        <v>166</v>
      </c>
      <c r="C22" s="14"/>
      <c r="D22" s="9"/>
      <c r="E22" s="14">
        <v>1853</v>
      </c>
    </row>
    <row r="23" spans="1:5" ht="69.75">
      <c r="A23" s="11" t="s">
        <v>34</v>
      </c>
      <c r="B23" s="12" t="s">
        <v>286</v>
      </c>
      <c r="C23" s="14"/>
      <c r="D23" s="9"/>
      <c r="E23" s="14">
        <v>5797</v>
      </c>
    </row>
    <row r="24" spans="1:5" ht="12">
      <c r="A24" s="7">
        <v>2</v>
      </c>
      <c r="B24" s="8" t="s">
        <v>36</v>
      </c>
      <c r="C24" s="9">
        <v>37621</v>
      </c>
      <c r="D24" s="9">
        <v>21622</v>
      </c>
      <c r="E24" s="9">
        <f>E25+E26+E27</f>
        <v>12161</v>
      </c>
    </row>
    <row r="25" spans="1:5" ht="24">
      <c r="A25" s="7"/>
      <c r="B25" s="12" t="s">
        <v>287</v>
      </c>
      <c r="C25" s="19"/>
      <c r="D25" s="9"/>
      <c r="E25" s="19">
        <v>1430</v>
      </c>
    </row>
    <row r="26" spans="1:5" ht="35.25">
      <c r="A26" s="7"/>
      <c r="B26" s="12" t="s">
        <v>288</v>
      </c>
      <c r="C26" s="13"/>
      <c r="D26" s="9"/>
      <c r="E26" s="13">
        <v>4820</v>
      </c>
    </row>
    <row r="27" spans="1:5" ht="35.25">
      <c r="A27" s="7"/>
      <c r="B27" s="12" t="s">
        <v>289</v>
      </c>
      <c r="C27" s="14"/>
      <c r="D27" s="9"/>
      <c r="E27" s="14">
        <v>5911</v>
      </c>
    </row>
    <row r="28" spans="1:5" ht="12">
      <c r="A28" s="7">
        <v>3</v>
      </c>
      <c r="B28" s="8" t="s">
        <v>42</v>
      </c>
      <c r="C28" s="9">
        <v>18420</v>
      </c>
      <c r="D28" s="9">
        <v>10814</v>
      </c>
      <c r="E28" s="9">
        <v>18420</v>
      </c>
    </row>
    <row r="29" spans="1:5" ht="57.75" customHeight="1">
      <c r="A29" s="13"/>
      <c r="B29" s="15" t="s">
        <v>43</v>
      </c>
      <c r="C29" s="15"/>
      <c r="D29" s="15"/>
      <c r="E29" s="15"/>
    </row>
    <row r="30" spans="1:5" ht="12">
      <c r="A30" s="7">
        <v>4</v>
      </c>
      <c r="B30" s="16" t="s">
        <v>44</v>
      </c>
      <c r="C30" s="13">
        <v>0</v>
      </c>
      <c r="D30" s="13">
        <v>0</v>
      </c>
      <c r="E30" s="13">
        <v>0</v>
      </c>
    </row>
    <row r="31" spans="1:5" ht="12">
      <c r="A31" s="7">
        <v>5</v>
      </c>
      <c r="B31" s="16" t="s">
        <v>45</v>
      </c>
      <c r="C31" s="13">
        <v>15932</v>
      </c>
      <c r="D31" s="13">
        <v>12716</v>
      </c>
      <c r="E31" s="13">
        <v>15932</v>
      </c>
    </row>
    <row r="32" spans="1:5" ht="12">
      <c r="A32" s="13"/>
      <c r="B32" s="8" t="s">
        <v>46</v>
      </c>
      <c r="C32" s="9">
        <f>C12+C24+C28+C30+C31</f>
        <v>133523</v>
      </c>
      <c r="D32" s="9">
        <f>D12+D24+D28+D30+D31</f>
        <v>82697</v>
      </c>
      <c r="E32" s="9">
        <f>E12+E24+E28+E30+E31</f>
        <v>122023</v>
      </c>
    </row>
    <row r="33" spans="1:2" ht="12">
      <c r="A33" s="17"/>
      <c r="B33" s="18"/>
    </row>
    <row r="34" spans="1:4" ht="12">
      <c r="A34" s="1" t="s">
        <v>86</v>
      </c>
      <c r="D34" s="1">
        <f>C32-D32</f>
        <v>50826</v>
      </c>
    </row>
    <row r="36" ht="12">
      <c r="B36" s="2" t="s">
        <v>48</v>
      </c>
    </row>
  </sheetData>
  <sheetProtection selectLockedCells="1" selectUnlockedCells="1"/>
  <mergeCells count="8">
    <mergeCell ref="A1:E1"/>
    <mergeCell ref="A2:E2"/>
    <mergeCell ref="A3:E3"/>
    <mergeCell ref="A4:E4"/>
    <mergeCell ref="A5:E5"/>
    <mergeCell ref="A6:E6"/>
    <mergeCell ref="A7:E7"/>
    <mergeCell ref="B29:E29"/>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12.57421875" defaultRowHeight="12.75"/>
  <cols>
    <col min="1" max="1" width="5.28125" style="1" customWidth="1"/>
    <col min="2" max="2" width="44.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49</v>
      </c>
      <c r="B7" s="3"/>
      <c r="C7" s="3"/>
      <c r="D7" s="3"/>
      <c r="E7" s="3"/>
    </row>
    <row r="8" ht="12">
      <c r="A8" s="3"/>
    </row>
    <row r="9" spans="1:3" ht="12">
      <c r="A9" s="4" t="s">
        <v>7</v>
      </c>
      <c r="C9" s="4">
        <v>1327.7</v>
      </c>
    </row>
    <row r="10" ht="12">
      <c r="A10" s="4"/>
    </row>
    <row r="11" spans="1:6" ht="24">
      <c r="A11" s="5" t="s">
        <v>8</v>
      </c>
      <c r="B11" s="5" t="s">
        <v>9</v>
      </c>
      <c r="C11" s="5" t="s">
        <v>10</v>
      </c>
      <c r="D11" s="5" t="s">
        <v>11</v>
      </c>
      <c r="E11" s="5" t="s">
        <v>12</v>
      </c>
      <c r="F11" s="6"/>
    </row>
    <row r="12" spans="1:5" ht="12">
      <c r="A12" s="7">
        <v>1</v>
      </c>
      <c r="B12" s="8" t="s">
        <v>13</v>
      </c>
      <c r="C12" s="9">
        <v>60493</v>
      </c>
      <c r="D12" s="9">
        <v>59970</v>
      </c>
      <c r="E12" s="9">
        <f>SUM(E13:E24)</f>
        <v>78336</v>
      </c>
    </row>
    <row r="13" spans="1:5" ht="57.75">
      <c r="A13" s="11" t="s">
        <v>14</v>
      </c>
      <c r="B13" s="12" t="s">
        <v>50</v>
      </c>
      <c r="C13" s="13"/>
      <c r="D13" s="9"/>
      <c r="E13" s="13">
        <v>5065</v>
      </c>
    </row>
    <row r="14" spans="1:5" ht="69.75">
      <c r="A14" s="11" t="s">
        <v>16</v>
      </c>
      <c r="B14" s="12" t="s">
        <v>51</v>
      </c>
      <c r="C14" s="14"/>
      <c r="D14" s="9"/>
      <c r="E14" s="14">
        <v>4992</v>
      </c>
    </row>
    <row r="15" spans="1:5" ht="69.75">
      <c r="A15" s="11" t="s">
        <v>18</v>
      </c>
      <c r="B15" s="12" t="s">
        <v>52</v>
      </c>
      <c r="C15" s="14"/>
      <c r="D15" s="9"/>
      <c r="E15" s="14">
        <v>5186</v>
      </c>
    </row>
    <row r="16" spans="1:5" ht="57.75">
      <c r="A16" s="11" t="s">
        <v>20</v>
      </c>
      <c r="B16" s="12" t="s">
        <v>53</v>
      </c>
      <c r="C16" s="14"/>
      <c r="D16" s="9"/>
      <c r="E16" s="14">
        <v>4312</v>
      </c>
    </row>
    <row r="17" spans="1:5" ht="46.5">
      <c r="A17" s="11" t="s">
        <v>22</v>
      </c>
      <c r="B17" s="12" t="s">
        <v>54</v>
      </c>
      <c r="C17" s="14"/>
      <c r="D17" s="9"/>
      <c r="E17" s="14">
        <v>6414</v>
      </c>
    </row>
    <row r="18" spans="1:5" ht="69.75">
      <c r="A18" s="11" t="s">
        <v>24</v>
      </c>
      <c r="B18" s="12" t="s">
        <v>55</v>
      </c>
      <c r="C18" s="14"/>
      <c r="D18" s="9"/>
      <c r="E18" s="14">
        <v>4226</v>
      </c>
    </row>
    <row r="19" spans="1:5" ht="69.75">
      <c r="A19" s="11" t="s">
        <v>26</v>
      </c>
      <c r="B19" s="12" t="s">
        <v>56</v>
      </c>
      <c r="C19" s="14"/>
      <c r="D19" s="9"/>
      <c r="E19" s="14">
        <v>19937</v>
      </c>
    </row>
    <row r="20" spans="1:5" ht="46.5">
      <c r="A20" s="11" t="s">
        <v>28</v>
      </c>
      <c r="B20" s="12" t="s">
        <v>57</v>
      </c>
      <c r="C20" s="14"/>
      <c r="D20" s="9"/>
      <c r="E20" s="14">
        <v>5384</v>
      </c>
    </row>
    <row r="21" spans="1:5" ht="57.75">
      <c r="A21" s="11" t="s">
        <v>58</v>
      </c>
      <c r="B21" s="12" t="s">
        <v>59</v>
      </c>
      <c r="C21" s="14"/>
      <c r="D21" s="9"/>
      <c r="E21" s="14">
        <v>2774</v>
      </c>
    </row>
    <row r="22" spans="1:5" ht="46.5">
      <c r="A22" s="11" t="s">
        <v>30</v>
      </c>
      <c r="B22" s="12" t="s">
        <v>60</v>
      </c>
      <c r="C22" s="14"/>
      <c r="D22" s="9"/>
      <c r="E22" s="14">
        <v>7373</v>
      </c>
    </row>
    <row r="23" spans="1:5" ht="57.75">
      <c r="A23" s="11" t="s">
        <v>32</v>
      </c>
      <c r="B23" s="12" t="s">
        <v>61</v>
      </c>
      <c r="C23" s="14"/>
      <c r="D23" s="9"/>
      <c r="E23" s="14">
        <v>6788</v>
      </c>
    </row>
    <row r="24" spans="1:5" ht="81">
      <c r="A24" s="11" t="s">
        <v>34</v>
      </c>
      <c r="B24" s="12" t="s">
        <v>35</v>
      </c>
      <c r="C24" s="14"/>
      <c r="D24" s="9"/>
      <c r="E24" s="14">
        <v>5885</v>
      </c>
    </row>
    <row r="25" spans="1:5" ht="12">
      <c r="A25" s="7">
        <v>2</v>
      </c>
      <c r="B25" s="8" t="s">
        <v>36</v>
      </c>
      <c r="C25" s="9">
        <v>37112</v>
      </c>
      <c r="D25" s="9">
        <v>36206</v>
      </c>
      <c r="E25" s="9">
        <f>E26+E27+E28+E29+E30+E31+E32+E33</f>
        <v>64348</v>
      </c>
    </row>
    <row r="26" spans="1:5" ht="24">
      <c r="A26" s="7"/>
      <c r="B26" s="12" t="s">
        <v>62</v>
      </c>
      <c r="C26" s="19"/>
      <c r="D26" s="9"/>
      <c r="E26" s="19">
        <v>815</v>
      </c>
    </row>
    <row r="27" spans="1:5" ht="24">
      <c r="A27" s="7"/>
      <c r="B27" s="12" t="s">
        <v>63</v>
      </c>
      <c r="C27" s="20"/>
      <c r="D27" s="9"/>
      <c r="E27" s="20">
        <v>1317</v>
      </c>
    </row>
    <row r="28" spans="1:5" ht="57.75">
      <c r="A28" s="7"/>
      <c r="B28" s="12" t="s">
        <v>64</v>
      </c>
      <c r="C28" s="20"/>
      <c r="D28" s="9"/>
      <c r="E28" s="20">
        <v>3956</v>
      </c>
    </row>
    <row r="29" spans="1:5" ht="92.25">
      <c r="A29" s="7"/>
      <c r="B29" s="12" t="s">
        <v>65</v>
      </c>
      <c r="C29" s="14"/>
      <c r="D29" s="9"/>
      <c r="E29" s="14">
        <v>29909</v>
      </c>
    </row>
    <row r="30" spans="1:5" ht="57.75">
      <c r="A30" s="7"/>
      <c r="B30" s="12" t="s">
        <v>66</v>
      </c>
      <c r="C30" s="14"/>
      <c r="D30" s="9"/>
      <c r="E30" s="14">
        <v>19181</v>
      </c>
    </row>
    <row r="31" spans="1:5" ht="57.75">
      <c r="A31" s="7"/>
      <c r="B31" s="12" t="s">
        <v>67</v>
      </c>
      <c r="C31" s="14"/>
      <c r="D31" s="9"/>
      <c r="E31" s="14">
        <v>6785</v>
      </c>
    </row>
    <row r="32" spans="1:5" ht="35.25">
      <c r="A32" s="7"/>
      <c r="B32" s="12" t="s">
        <v>68</v>
      </c>
      <c r="C32" s="14"/>
      <c r="D32" s="9"/>
      <c r="E32" s="14">
        <v>2160</v>
      </c>
    </row>
    <row r="33" spans="1:5" ht="12">
      <c r="A33" s="7"/>
      <c r="B33" s="12" t="s">
        <v>69</v>
      </c>
      <c r="C33" s="14"/>
      <c r="D33" s="9"/>
      <c r="E33" s="14">
        <v>225</v>
      </c>
    </row>
    <row r="34" spans="1:5" ht="12">
      <c r="A34" s="7">
        <v>3</v>
      </c>
      <c r="B34" s="8" t="s">
        <v>42</v>
      </c>
      <c r="C34" s="9">
        <v>18199</v>
      </c>
      <c r="D34" s="9">
        <v>17720</v>
      </c>
      <c r="E34" s="9">
        <v>18199</v>
      </c>
    </row>
    <row r="35" spans="1:5" ht="57.75" customHeight="1">
      <c r="A35" s="7"/>
      <c r="B35" s="15" t="s">
        <v>43</v>
      </c>
      <c r="C35" s="15"/>
      <c r="D35" s="15"/>
      <c r="E35" s="15"/>
    </row>
    <row r="36" spans="1:5" ht="12">
      <c r="A36" s="7">
        <v>4</v>
      </c>
      <c r="B36" s="16" t="s">
        <v>44</v>
      </c>
      <c r="C36" s="13">
        <v>2974</v>
      </c>
      <c r="D36" s="13">
        <v>2571</v>
      </c>
      <c r="E36" s="13">
        <v>2974</v>
      </c>
    </row>
    <row r="37" spans="1:5" ht="12">
      <c r="A37" s="7">
        <v>5</v>
      </c>
      <c r="B37" s="16" t="s">
        <v>45</v>
      </c>
      <c r="C37" s="13">
        <v>23513</v>
      </c>
      <c r="D37" s="13">
        <v>22609</v>
      </c>
      <c r="E37" s="13">
        <v>23513</v>
      </c>
    </row>
    <row r="38" spans="1:5" ht="12">
      <c r="A38" s="13"/>
      <c r="B38" s="8" t="s">
        <v>46</v>
      </c>
      <c r="C38" s="9">
        <f>C12+C25+C34+C36+C37</f>
        <v>142291</v>
      </c>
      <c r="D38" s="9">
        <f>D12+D25+D34+D36+D37</f>
        <v>139076</v>
      </c>
      <c r="E38" s="9">
        <f>E12+E25+E34+E36+E37</f>
        <v>187370</v>
      </c>
    </row>
    <row r="39" spans="1:2" ht="12">
      <c r="A39" s="17"/>
      <c r="B39" s="18"/>
    </row>
    <row r="40" spans="1:4" ht="12">
      <c r="A40" s="1" t="s">
        <v>47</v>
      </c>
      <c r="D40" s="1">
        <f>C38-D38</f>
        <v>3215</v>
      </c>
    </row>
    <row r="42" ht="12">
      <c r="B42" s="2" t="s">
        <v>48</v>
      </c>
    </row>
  </sheetData>
  <sheetProtection selectLockedCells="1" selectUnlockedCells="1"/>
  <mergeCells count="8">
    <mergeCell ref="A1:E1"/>
    <mergeCell ref="A2:E2"/>
    <mergeCell ref="A3:E3"/>
    <mergeCell ref="A4:E4"/>
    <mergeCell ref="A5:E5"/>
    <mergeCell ref="A6:E6"/>
    <mergeCell ref="A7:E7"/>
    <mergeCell ref="B35:E35"/>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F25"/>
  <sheetViews>
    <sheetView workbookViewId="0" topLeftCell="A1">
      <selection activeCell="B10" sqref="B10"/>
    </sheetView>
  </sheetViews>
  <sheetFormatPr defaultColWidth="12.57421875" defaultRowHeight="12.75"/>
  <cols>
    <col min="1" max="1" width="5.28125" style="1" customWidth="1"/>
    <col min="2" max="2" width="37.28125" style="1" customWidth="1"/>
    <col min="3" max="4" width="13.140625" style="1" customWidth="1"/>
    <col min="5" max="5" width="13.00390625" style="1" customWidth="1"/>
    <col min="6" max="16384" width="11.57421875" style="1" customWidth="1"/>
  </cols>
  <sheetData>
    <row r="1" spans="1:5" ht="12.75">
      <c r="A1" s="3" t="s">
        <v>0</v>
      </c>
      <c r="B1" s="3"/>
      <c r="C1" s="3"/>
      <c r="D1" s="3"/>
      <c r="E1" s="3"/>
    </row>
    <row r="2" spans="1:5" ht="12.75">
      <c r="A2" s="3" t="s">
        <v>1</v>
      </c>
      <c r="B2" s="3"/>
      <c r="C2" s="3"/>
      <c r="D2" s="3"/>
      <c r="E2" s="3"/>
    </row>
    <row r="3" spans="1:5" ht="12.75">
      <c r="A3" s="3" t="s">
        <v>2</v>
      </c>
      <c r="B3" s="3"/>
      <c r="C3" s="3"/>
      <c r="D3" s="3"/>
      <c r="E3" s="3"/>
    </row>
    <row r="4" spans="1:5" ht="12.75">
      <c r="A4" s="3" t="s">
        <v>3</v>
      </c>
      <c r="B4" s="3"/>
      <c r="C4" s="3"/>
      <c r="D4" s="3"/>
      <c r="E4" s="3"/>
    </row>
    <row r="5" spans="1:5" ht="12.75">
      <c r="A5" s="3" t="s">
        <v>4</v>
      </c>
      <c r="B5" s="3"/>
      <c r="C5" s="3"/>
      <c r="D5" s="3"/>
      <c r="E5" s="3"/>
    </row>
    <row r="6" spans="1:5" ht="12">
      <c r="A6" s="3" t="s">
        <v>5</v>
      </c>
      <c r="B6" s="3"/>
      <c r="C6" s="3"/>
      <c r="D6" s="3"/>
      <c r="E6" s="3"/>
    </row>
    <row r="7" spans="1:5" ht="12.75">
      <c r="A7" s="3" t="s">
        <v>290</v>
      </c>
      <c r="B7" s="3"/>
      <c r="C7" s="3"/>
      <c r="D7" s="3"/>
      <c r="E7" s="3"/>
    </row>
    <row r="8" ht="12.75">
      <c r="A8" s="3"/>
    </row>
    <row r="9" spans="1:3" ht="12.75">
      <c r="A9" s="4" t="s">
        <v>7</v>
      </c>
      <c r="C9" s="4">
        <v>516.2</v>
      </c>
    </row>
    <row r="10" ht="12.75">
      <c r="A10" s="4"/>
    </row>
    <row r="11" spans="1:6" ht="24.75">
      <c r="A11" s="5" t="s">
        <v>8</v>
      </c>
      <c r="B11" s="5" t="s">
        <v>9</v>
      </c>
      <c r="C11" s="5" t="s">
        <v>10</v>
      </c>
      <c r="D11" s="5" t="s">
        <v>11</v>
      </c>
      <c r="E11" s="5" t="s">
        <v>12</v>
      </c>
      <c r="F11" s="6"/>
    </row>
    <row r="12" spans="1:5" ht="12">
      <c r="A12" s="7">
        <v>1</v>
      </c>
      <c r="B12" s="13" t="s">
        <v>13</v>
      </c>
      <c r="C12" s="9">
        <v>25300</v>
      </c>
      <c r="D12" s="9">
        <v>6696</v>
      </c>
      <c r="E12" s="9">
        <f>SUM(E13:E14)</f>
        <v>3956</v>
      </c>
    </row>
    <row r="13" spans="1:5" ht="24" customHeight="1">
      <c r="A13" s="11" t="s">
        <v>16</v>
      </c>
      <c r="B13" s="12" t="s">
        <v>291</v>
      </c>
      <c r="C13" s="14">
        <v>2159</v>
      </c>
      <c r="D13" s="9"/>
      <c r="E13" s="14">
        <v>2159</v>
      </c>
    </row>
    <row r="14" spans="1:5" ht="57.75">
      <c r="A14" s="11" t="s">
        <v>32</v>
      </c>
      <c r="B14" s="12" t="s">
        <v>96</v>
      </c>
      <c r="C14" s="20">
        <v>1797</v>
      </c>
      <c r="D14" s="9"/>
      <c r="E14" s="20">
        <v>1797</v>
      </c>
    </row>
    <row r="15" spans="1:5" ht="12">
      <c r="A15" s="7">
        <v>2</v>
      </c>
      <c r="B15" s="13" t="s">
        <v>36</v>
      </c>
      <c r="C15" s="9">
        <v>15479</v>
      </c>
      <c r="D15" s="9">
        <v>3811</v>
      </c>
      <c r="E15" s="9">
        <f>E16</f>
        <v>2244</v>
      </c>
    </row>
    <row r="16" spans="1:5" ht="24">
      <c r="A16" s="7"/>
      <c r="B16" s="12" t="s">
        <v>292</v>
      </c>
      <c r="C16" s="14"/>
      <c r="D16" s="9"/>
      <c r="E16" s="14">
        <v>2244</v>
      </c>
    </row>
    <row r="17" spans="1:5" ht="12">
      <c r="A17" s="7">
        <v>3</v>
      </c>
      <c r="B17" s="13" t="s">
        <v>42</v>
      </c>
      <c r="C17" s="9">
        <v>7578</v>
      </c>
      <c r="D17" s="9">
        <v>1913</v>
      </c>
      <c r="E17" s="9">
        <v>7578</v>
      </c>
    </row>
    <row r="18" spans="1:5" ht="59.25" customHeight="1">
      <c r="A18" s="13"/>
      <c r="B18" s="15" t="s">
        <v>43</v>
      </c>
      <c r="C18" s="15"/>
      <c r="D18" s="15"/>
      <c r="E18" s="15"/>
    </row>
    <row r="19" spans="1:5" ht="12">
      <c r="A19" s="7">
        <v>4</v>
      </c>
      <c r="B19" s="16" t="s">
        <v>44</v>
      </c>
      <c r="C19" s="13">
        <v>0</v>
      </c>
      <c r="D19" s="13">
        <v>0</v>
      </c>
      <c r="E19" s="13">
        <v>0</v>
      </c>
    </row>
    <row r="20" spans="1:5" ht="12">
      <c r="A20" s="7">
        <v>5</v>
      </c>
      <c r="B20" s="16" t="s">
        <v>45</v>
      </c>
      <c r="C20" s="13">
        <v>0</v>
      </c>
      <c r="D20" s="13">
        <v>0</v>
      </c>
      <c r="E20" s="13">
        <v>0</v>
      </c>
    </row>
    <row r="21" spans="1:5" ht="12">
      <c r="A21" s="13"/>
      <c r="B21" s="13" t="s">
        <v>46</v>
      </c>
      <c r="C21" s="9">
        <f>C12+C15+C17+C19+C20</f>
        <v>48357</v>
      </c>
      <c r="D21" s="9">
        <f>D12+D15+D17+D19+D20</f>
        <v>12420</v>
      </c>
      <c r="E21" s="9">
        <f>E12+E15+E17+E19+E20</f>
        <v>13778</v>
      </c>
    </row>
    <row r="22" spans="1:2" ht="12.75">
      <c r="A22" s="17"/>
      <c r="B22" s="17"/>
    </row>
    <row r="23" spans="1:4" ht="12.75">
      <c r="A23" s="1" t="s">
        <v>86</v>
      </c>
      <c r="D23" s="1">
        <f>C21-D21</f>
        <v>35937</v>
      </c>
    </row>
    <row r="25" ht="12.75">
      <c r="B25" s="1" t="s">
        <v>48</v>
      </c>
    </row>
  </sheetData>
  <sheetProtection selectLockedCells="1" selectUnlockedCells="1"/>
  <mergeCells count="8">
    <mergeCell ref="A1:E1"/>
    <mergeCell ref="A2:E2"/>
    <mergeCell ref="A3:E3"/>
    <mergeCell ref="A4:E4"/>
    <mergeCell ref="A5:E5"/>
    <mergeCell ref="A6:E6"/>
    <mergeCell ref="A7:E7"/>
    <mergeCell ref="B18:E18"/>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12.57421875" defaultRowHeight="12.75"/>
  <cols>
    <col min="1" max="1" width="5.28125" style="1" customWidth="1"/>
    <col min="2" max="2" width="37.28125" style="1" customWidth="1"/>
    <col min="3" max="4" width="13.140625" style="1" customWidth="1"/>
    <col min="5" max="5" width="13.00390625" style="1" customWidth="1"/>
    <col min="6" max="16384" width="11.57421875" style="1" customWidth="1"/>
  </cols>
  <sheetData>
    <row r="1" spans="1:5" ht="12.75">
      <c r="A1" s="3" t="s">
        <v>0</v>
      </c>
      <c r="B1" s="3"/>
      <c r="C1" s="3"/>
      <c r="D1" s="3"/>
      <c r="E1" s="3"/>
    </row>
    <row r="2" spans="1:5" ht="13.5">
      <c r="A2" s="3" t="s">
        <v>1</v>
      </c>
      <c r="B2" s="3"/>
      <c r="C2" s="3"/>
      <c r="D2" s="3"/>
      <c r="E2" s="3"/>
    </row>
    <row r="3" spans="1:5" ht="12.75">
      <c r="A3" s="3" t="s">
        <v>2</v>
      </c>
      <c r="B3" s="3"/>
      <c r="C3" s="3"/>
      <c r="D3" s="3"/>
      <c r="E3" s="3"/>
    </row>
    <row r="4" spans="1:5" ht="12.75">
      <c r="A4" s="3" t="s">
        <v>3</v>
      </c>
      <c r="B4" s="3"/>
      <c r="C4" s="3"/>
      <c r="D4" s="3"/>
      <c r="E4" s="3"/>
    </row>
    <row r="5" spans="1:5" ht="12.75">
      <c r="A5" s="3" t="s">
        <v>4</v>
      </c>
      <c r="B5" s="3"/>
      <c r="C5" s="3"/>
      <c r="D5" s="3"/>
      <c r="E5" s="3"/>
    </row>
    <row r="6" spans="1:5" ht="12">
      <c r="A6" s="3" t="s">
        <v>5</v>
      </c>
      <c r="B6" s="3"/>
      <c r="C6" s="3"/>
      <c r="D6" s="3"/>
      <c r="E6" s="3"/>
    </row>
    <row r="7" spans="1:5" ht="13.5">
      <c r="A7" s="3" t="s">
        <v>293</v>
      </c>
      <c r="B7" s="3"/>
      <c r="C7" s="3"/>
      <c r="D7" s="3"/>
      <c r="E7" s="3"/>
    </row>
    <row r="8" ht="12.75">
      <c r="A8" s="3"/>
    </row>
    <row r="9" spans="1:3" ht="13.5">
      <c r="A9" s="4" t="s">
        <v>7</v>
      </c>
      <c r="C9" s="4">
        <v>509.6</v>
      </c>
    </row>
    <row r="10" ht="12.75">
      <c r="A10" s="4"/>
    </row>
    <row r="11" spans="1:6" ht="24.75">
      <c r="A11" s="5" t="s">
        <v>8</v>
      </c>
      <c r="B11" s="5" t="s">
        <v>9</v>
      </c>
      <c r="C11" s="5" t="s">
        <v>10</v>
      </c>
      <c r="D11" s="5" t="s">
        <v>11</v>
      </c>
      <c r="E11" s="5" t="s">
        <v>12</v>
      </c>
      <c r="F11" s="6"/>
    </row>
    <row r="12" spans="1:5" ht="12">
      <c r="A12" s="7">
        <v>1</v>
      </c>
      <c r="B12" s="13" t="s">
        <v>13</v>
      </c>
      <c r="C12" s="9">
        <v>22871</v>
      </c>
      <c r="D12" s="9">
        <v>10889</v>
      </c>
      <c r="E12" s="9">
        <f>SUM(E13:E14)</f>
        <v>4205</v>
      </c>
    </row>
    <row r="13" spans="1:5" ht="24">
      <c r="A13" s="11" t="s">
        <v>16</v>
      </c>
      <c r="B13" s="12" t="s">
        <v>294</v>
      </c>
      <c r="C13" s="14"/>
      <c r="D13" s="9"/>
      <c r="E13" s="14">
        <v>2159</v>
      </c>
    </row>
    <row r="14" spans="1:5" ht="57.75">
      <c r="A14" s="11" t="s">
        <v>32</v>
      </c>
      <c r="B14" s="12" t="s">
        <v>96</v>
      </c>
      <c r="C14" s="20"/>
      <c r="D14" s="9"/>
      <c r="E14" s="20">
        <v>2046</v>
      </c>
    </row>
    <row r="15" spans="1:5" ht="12">
      <c r="A15" s="7">
        <v>2</v>
      </c>
      <c r="B15" s="13" t="s">
        <v>36</v>
      </c>
      <c r="C15" s="9">
        <v>14213</v>
      </c>
      <c r="D15" s="9">
        <v>5204</v>
      </c>
      <c r="E15" s="9">
        <f>E16</f>
        <v>3319</v>
      </c>
    </row>
    <row r="16" spans="1:5" ht="46.5">
      <c r="A16" s="7"/>
      <c r="B16" s="12" t="s">
        <v>295</v>
      </c>
      <c r="C16" s="20"/>
      <c r="D16" s="9"/>
      <c r="E16" s="9">
        <v>3319</v>
      </c>
    </row>
    <row r="17" spans="1:5" ht="12">
      <c r="A17" s="7">
        <v>3</v>
      </c>
      <c r="B17" s="13" t="s">
        <v>42</v>
      </c>
      <c r="C17" s="9">
        <v>6956</v>
      </c>
      <c r="D17" s="9">
        <v>2705</v>
      </c>
      <c r="E17" s="9">
        <v>6956</v>
      </c>
    </row>
    <row r="18" spans="1:5" ht="59.25" customHeight="1">
      <c r="A18" s="13"/>
      <c r="B18" s="15" t="s">
        <v>43</v>
      </c>
      <c r="C18" s="15"/>
      <c r="D18" s="15"/>
      <c r="E18" s="15"/>
    </row>
    <row r="19" spans="1:5" ht="12">
      <c r="A19" s="7">
        <v>4</v>
      </c>
      <c r="B19" s="16" t="s">
        <v>44</v>
      </c>
      <c r="C19" s="13">
        <v>0</v>
      </c>
      <c r="D19" s="13">
        <v>0</v>
      </c>
      <c r="E19" s="13">
        <v>0</v>
      </c>
    </row>
    <row r="20" spans="1:5" ht="12">
      <c r="A20" s="7">
        <v>5</v>
      </c>
      <c r="B20" s="16" t="s">
        <v>45</v>
      </c>
      <c r="C20" s="13">
        <v>0</v>
      </c>
      <c r="D20" s="13">
        <v>0</v>
      </c>
      <c r="E20" s="13">
        <v>0</v>
      </c>
    </row>
    <row r="21" spans="1:5" ht="12">
      <c r="A21" s="13"/>
      <c r="B21" s="13" t="s">
        <v>46</v>
      </c>
      <c r="C21" s="9">
        <f>C12+C15+C17+C20+C19</f>
        <v>44040</v>
      </c>
      <c r="D21" s="9">
        <f>D12+D15+D17+D20+D19</f>
        <v>18798</v>
      </c>
      <c r="E21" s="9">
        <f>E12+E15+E17+E20+E19</f>
        <v>14480</v>
      </c>
    </row>
    <row r="22" spans="1:2" ht="12.75">
      <c r="A22" s="17"/>
      <c r="B22" s="17"/>
    </row>
    <row r="23" spans="1:4" ht="12.75">
      <c r="A23" s="1" t="s">
        <v>86</v>
      </c>
      <c r="D23" s="1">
        <f>C21-D21</f>
        <v>25242</v>
      </c>
    </row>
    <row r="25" ht="13.5">
      <c r="B25" s="1" t="s">
        <v>48</v>
      </c>
    </row>
  </sheetData>
  <sheetProtection selectLockedCells="1" selectUnlockedCells="1"/>
  <mergeCells count="8">
    <mergeCell ref="A1:E1"/>
    <mergeCell ref="A2:E2"/>
    <mergeCell ref="A3:E3"/>
    <mergeCell ref="A4:E4"/>
    <mergeCell ref="A5:E5"/>
    <mergeCell ref="A6:E6"/>
    <mergeCell ref="A7:E7"/>
    <mergeCell ref="B18:E18"/>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F40"/>
  <sheetViews>
    <sheetView workbookViewId="0" topLeftCell="A1">
      <selection activeCell="A4" sqref="A4"/>
    </sheetView>
  </sheetViews>
  <sheetFormatPr defaultColWidth="12.57421875" defaultRowHeight="12.75"/>
  <cols>
    <col min="1" max="1" width="5.28125" style="1" customWidth="1"/>
    <col min="2" max="2" width="44.57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296</v>
      </c>
      <c r="B7" s="3"/>
      <c r="C7" s="3"/>
      <c r="D7" s="3"/>
      <c r="E7" s="3"/>
    </row>
    <row r="8" ht="12">
      <c r="A8" s="3"/>
    </row>
    <row r="9" spans="1:3" ht="12">
      <c r="A9" s="4" t="s">
        <v>7</v>
      </c>
      <c r="C9" s="4">
        <v>1370.8</v>
      </c>
    </row>
    <row r="10" ht="12">
      <c r="A10" s="4"/>
    </row>
    <row r="11" spans="1:6" ht="24">
      <c r="A11" s="5" t="s">
        <v>8</v>
      </c>
      <c r="B11" s="5" t="s">
        <v>9</v>
      </c>
      <c r="C11" s="5" t="s">
        <v>10</v>
      </c>
      <c r="D11" s="5" t="s">
        <v>11</v>
      </c>
      <c r="E11" s="5" t="s">
        <v>12</v>
      </c>
      <c r="F11" s="6"/>
    </row>
    <row r="12" spans="1:5" ht="12">
      <c r="A12" s="13">
        <v>1</v>
      </c>
      <c r="B12" s="8" t="s">
        <v>13</v>
      </c>
      <c r="C12" s="13">
        <v>62573</v>
      </c>
      <c r="D12" s="13">
        <v>45194</v>
      </c>
      <c r="E12" s="13">
        <f>SUM(E13:E23)</f>
        <v>77172</v>
      </c>
    </row>
    <row r="13" spans="1:5" ht="57.75">
      <c r="A13" s="11" t="s">
        <v>14</v>
      </c>
      <c r="B13" s="12" t="s">
        <v>297</v>
      </c>
      <c r="C13" s="13"/>
      <c r="D13" s="13"/>
      <c r="E13" s="13">
        <v>5326</v>
      </c>
    </row>
    <row r="14" spans="1:5" ht="57.75">
      <c r="A14" s="11" t="s">
        <v>16</v>
      </c>
      <c r="B14" s="12" t="s">
        <v>298</v>
      </c>
      <c r="C14" s="14"/>
      <c r="D14" s="13"/>
      <c r="E14" s="14">
        <v>5133</v>
      </c>
    </row>
    <row r="15" spans="1:5" ht="57.75">
      <c r="A15" s="11" t="s">
        <v>18</v>
      </c>
      <c r="B15" s="12" t="s">
        <v>299</v>
      </c>
      <c r="C15" s="14"/>
      <c r="D15" s="13"/>
      <c r="E15" s="14">
        <v>5144</v>
      </c>
    </row>
    <row r="16" spans="1:5" ht="104.25">
      <c r="A16" s="11" t="s">
        <v>20</v>
      </c>
      <c r="B16" s="12" t="s">
        <v>300</v>
      </c>
      <c r="C16" s="14"/>
      <c r="D16" s="13"/>
      <c r="E16" s="14">
        <v>11721</v>
      </c>
    </row>
    <row r="17" spans="1:5" ht="69.75">
      <c r="A17" s="11" t="s">
        <v>22</v>
      </c>
      <c r="B17" s="12" t="s">
        <v>301</v>
      </c>
      <c r="C17" s="14"/>
      <c r="D17" s="13"/>
      <c r="E17" s="14">
        <v>5405</v>
      </c>
    </row>
    <row r="18" spans="1:5" ht="69.75">
      <c r="A18" s="11" t="s">
        <v>24</v>
      </c>
      <c r="B18" s="12" t="s">
        <v>302</v>
      </c>
      <c r="C18" s="14"/>
      <c r="D18" s="13"/>
      <c r="E18" s="14">
        <v>6000</v>
      </c>
    </row>
    <row r="19" spans="1:5" ht="46.5">
      <c r="A19" s="11" t="s">
        <v>26</v>
      </c>
      <c r="B19" s="12" t="s">
        <v>236</v>
      </c>
      <c r="C19" s="14"/>
      <c r="D19" s="13"/>
      <c r="E19" s="14">
        <v>13797</v>
      </c>
    </row>
    <row r="20" spans="1:5" ht="69.75">
      <c r="A20" s="11" t="s">
        <v>28</v>
      </c>
      <c r="B20" s="12" t="s">
        <v>303</v>
      </c>
      <c r="C20" s="14"/>
      <c r="D20" s="13"/>
      <c r="E20" s="14">
        <v>6768</v>
      </c>
    </row>
    <row r="21" spans="1:5" ht="46.5">
      <c r="A21" s="11" t="s">
        <v>58</v>
      </c>
      <c r="B21" s="12" t="s">
        <v>304</v>
      </c>
      <c r="C21" s="14"/>
      <c r="D21" s="13"/>
      <c r="E21" s="14">
        <v>3049</v>
      </c>
    </row>
    <row r="22" spans="1:5" ht="57.75">
      <c r="A22" s="11" t="s">
        <v>32</v>
      </c>
      <c r="B22" s="12" t="s">
        <v>305</v>
      </c>
      <c r="C22" s="14"/>
      <c r="D22" s="13"/>
      <c r="E22" s="14">
        <v>3947</v>
      </c>
    </row>
    <row r="23" spans="1:5" ht="92.25">
      <c r="A23" s="11" t="s">
        <v>34</v>
      </c>
      <c r="B23" s="12" t="s">
        <v>306</v>
      </c>
      <c r="C23" s="14"/>
      <c r="D23" s="13"/>
      <c r="E23" s="14">
        <v>10882</v>
      </c>
    </row>
    <row r="24" spans="1:5" ht="12">
      <c r="A24" s="13">
        <v>2</v>
      </c>
      <c r="B24" s="8" t="s">
        <v>36</v>
      </c>
      <c r="C24" s="9">
        <v>38255</v>
      </c>
      <c r="D24" s="9">
        <v>27491</v>
      </c>
      <c r="E24" s="9">
        <f>E25+E26+E27+E28+E29+E30+E31</f>
        <v>49065</v>
      </c>
    </row>
    <row r="25" spans="1:5" ht="35.25">
      <c r="A25" s="13"/>
      <c r="B25" s="12" t="s">
        <v>307</v>
      </c>
      <c r="C25" s="19"/>
      <c r="D25" s="9"/>
      <c r="E25" s="19">
        <v>2947</v>
      </c>
    </row>
    <row r="26" spans="1:5" ht="12">
      <c r="A26" s="13"/>
      <c r="B26" s="12" t="s">
        <v>39</v>
      </c>
      <c r="C26" s="13"/>
      <c r="D26" s="9"/>
      <c r="E26" s="13">
        <v>1108</v>
      </c>
    </row>
    <row r="27" spans="1:5" ht="24">
      <c r="A27" s="13"/>
      <c r="B27" s="12" t="s">
        <v>136</v>
      </c>
      <c r="C27" s="13"/>
      <c r="D27" s="9"/>
      <c r="E27" s="13">
        <v>7606</v>
      </c>
    </row>
    <row r="28" spans="1:5" ht="138">
      <c r="A28" s="13"/>
      <c r="B28" s="12" t="s">
        <v>308</v>
      </c>
      <c r="C28" s="13"/>
      <c r="D28" s="9"/>
      <c r="E28" s="13">
        <v>32061</v>
      </c>
    </row>
    <row r="29" spans="1:5" ht="46.5">
      <c r="A29" s="13"/>
      <c r="B29" s="12" t="s">
        <v>309</v>
      </c>
      <c r="C29" s="14"/>
      <c r="D29" s="9"/>
      <c r="E29" s="14">
        <v>2234</v>
      </c>
    </row>
    <row r="30" spans="1:5" ht="46.5">
      <c r="A30" s="13"/>
      <c r="B30" s="12" t="s">
        <v>310</v>
      </c>
      <c r="C30" s="14"/>
      <c r="D30" s="9"/>
      <c r="E30" s="14">
        <v>2080</v>
      </c>
    </row>
    <row r="31" spans="1:5" ht="35.25">
      <c r="A31" s="13"/>
      <c r="B31" s="12" t="s">
        <v>311</v>
      </c>
      <c r="C31" s="14"/>
      <c r="D31" s="9"/>
      <c r="E31" s="14">
        <v>1029</v>
      </c>
    </row>
    <row r="32" spans="1:5" ht="12">
      <c r="A32" s="13">
        <v>3</v>
      </c>
      <c r="B32" s="8" t="s">
        <v>42</v>
      </c>
      <c r="C32" s="9">
        <v>18733</v>
      </c>
      <c r="D32" s="9">
        <v>13459</v>
      </c>
      <c r="E32" s="9">
        <v>18733</v>
      </c>
    </row>
    <row r="33" spans="1:5" ht="57.75" customHeight="1">
      <c r="A33" s="13"/>
      <c r="B33" s="15" t="s">
        <v>43</v>
      </c>
      <c r="C33" s="15"/>
      <c r="D33" s="15"/>
      <c r="E33" s="15"/>
    </row>
    <row r="34" spans="1:5" ht="12">
      <c r="A34" s="7">
        <v>4</v>
      </c>
      <c r="B34" s="16" t="s">
        <v>44</v>
      </c>
      <c r="C34" s="13">
        <v>0</v>
      </c>
      <c r="D34" s="13">
        <v>0</v>
      </c>
      <c r="E34" s="13">
        <v>0</v>
      </c>
    </row>
    <row r="35" spans="1:5" ht="12">
      <c r="A35" s="7">
        <v>5</v>
      </c>
      <c r="B35" s="16" t="s">
        <v>45</v>
      </c>
      <c r="C35" s="9">
        <v>20161</v>
      </c>
      <c r="D35" s="9">
        <v>17420</v>
      </c>
      <c r="E35" s="9">
        <v>20161</v>
      </c>
    </row>
    <row r="36" spans="1:5" ht="12">
      <c r="A36" s="13"/>
      <c r="B36" s="8" t="s">
        <v>46</v>
      </c>
      <c r="C36" s="9">
        <f>C12+C24+C32+C34+C35</f>
        <v>139722</v>
      </c>
      <c r="D36" s="9">
        <f>D12+D24+D32+D34+D35</f>
        <v>103564</v>
      </c>
      <c r="E36" s="9">
        <f>E12+E24+E32+E34+E35</f>
        <v>165131</v>
      </c>
    </row>
    <row r="37" spans="1:2" ht="12">
      <c r="A37" s="17"/>
      <c r="B37" s="18"/>
    </row>
    <row r="38" spans="1:4" ht="12">
      <c r="A38" s="1" t="s">
        <v>86</v>
      </c>
      <c r="D38" s="1">
        <f>C36-D36</f>
        <v>36158</v>
      </c>
    </row>
    <row r="40" ht="12">
      <c r="B40" s="2" t="s">
        <v>48</v>
      </c>
    </row>
  </sheetData>
  <sheetProtection selectLockedCells="1" selectUnlockedCells="1"/>
  <mergeCells count="8">
    <mergeCell ref="A1:E1"/>
    <mergeCell ref="A2:E2"/>
    <mergeCell ref="A3:E3"/>
    <mergeCell ref="A4:E4"/>
    <mergeCell ref="A5:E5"/>
    <mergeCell ref="A6:E6"/>
    <mergeCell ref="A7:E7"/>
    <mergeCell ref="B33:E33"/>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F33"/>
  <sheetViews>
    <sheetView tabSelected="1" workbookViewId="0" topLeftCell="A1">
      <selection activeCell="B18" sqref="B18"/>
    </sheetView>
  </sheetViews>
  <sheetFormatPr defaultColWidth="12.57421875" defaultRowHeight="12.75"/>
  <cols>
    <col min="1" max="1" width="5.28125" style="1" customWidth="1"/>
    <col min="2" max="2" width="43.8515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312</v>
      </c>
      <c r="B7" s="3"/>
      <c r="C7" s="3"/>
      <c r="D7" s="3"/>
      <c r="E7" s="3"/>
    </row>
    <row r="8" ht="12">
      <c r="A8" s="3"/>
    </row>
    <row r="9" spans="1:3" ht="12">
      <c r="A9" s="4" t="s">
        <v>7</v>
      </c>
      <c r="C9" s="4">
        <v>366.2</v>
      </c>
    </row>
    <row r="10" ht="12">
      <c r="A10" s="4"/>
    </row>
    <row r="11" spans="1:6" ht="24">
      <c r="A11" s="5" t="s">
        <v>8</v>
      </c>
      <c r="B11" s="22" t="s">
        <v>9</v>
      </c>
      <c r="C11" s="5" t="s">
        <v>10</v>
      </c>
      <c r="D11" s="5" t="s">
        <v>11</v>
      </c>
      <c r="E11" s="5" t="s">
        <v>12</v>
      </c>
      <c r="F11" s="6"/>
    </row>
    <row r="12" spans="1:5" ht="12">
      <c r="A12" s="13">
        <v>1</v>
      </c>
      <c r="B12" s="8" t="s">
        <v>13</v>
      </c>
      <c r="C12" s="9">
        <v>16702</v>
      </c>
      <c r="D12" s="9">
        <v>12004</v>
      </c>
      <c r="E12" s="9">
        <f>SUM(E13:E20)</f>
        <v>18327</v>
      </c>
    </row>
    <row r="13" spans="1:5" ht="24">
      <c r="A13" s="11" t="s">
        <v>14</v>
      </c>
      <c r="B13" s="12" t="s">
        <v>313</v>
      </c>
      <c r="C13" s="13"/>
      <c r="D13" s="9"/>
      <c r="E13" s="13">
        <v>1409</v>
      </c>
    </row>
    <row r="14" spans="1:5" ht="35.25">
      <c r="A14" s="11" t="s">
        <v>16</v>
      </c>
      <c r="B14" s="12" t="s">
        <v>172</v>
      </c>
      <c r="C14" s="14"/>
      <c r="D14" s="9"/>
      <c r="E14" s="14">
        <v>1384</v>
      </c>
    </row>
    <row r="15" spans="1:5" ht="24">
      <c r="A15" s="11" t="s">
        <v>18</v>
      </c>
      <c r="B15" s="12" t="s">
        <v>314</v>
      </c>
      <c r="C15" s="14"/>
      <c r="D15" s="9"/>
      <c r="E15" s="14">
        <v>1382</v>
      </c>
    </row>
    <row r="16" spans="1:5" ht="24">
      <c r="A16" s="11" t="s">
        <v>22</v>
      </c>
      <c r="B16" s="12" t="s">
        <v>315</v>
      </c>
      <c r="C16" s="14"/>
      <c r="D16" s="9"/>
      <c r="E16" s="14">
        <v>1223</v>
      </c>
    </row>
    <row r="17" spans="1:5" ht="35.25">
      <c r="A17" s="11" t="s">
        <v>24</v>
      </c>
      <c r="B17" s="12" t="s">
        <v>316</v>
      </c>
      <c r="C17" s="14"/>
      <c r="D17" s="9"/>
      <c r="E17" s="14">
        <v>1457</v>
      </c>
    </row>
    <row r="18" spans="1:5" ht="46.5">
      <c r="A18" s="11" t="s">
        <v>26</v>
      </c>
      <c r="B18" s="12" t="s">
        <v>317</v>
      </c>
      <c r="C18" s="14"/>
      <c r="D18" s="9"/>
      <c r="E18" s="14">
        <v>6813</v>
      </c>
    </row>
    <row r="19" spans="1:5" ht="35.25">
      <c r="A19" s="11" t="s">
        <v>28</v>
      </c>
      <c r="B19" s="12" t="s">
        <v>318</v>
      </c>
      <c r="C19" s="14"/>
      <c r="D19" s="9"/>
      <c r="E19" s="14">
        <v>1223</v>
      </c>
    </row>
    <row r="20" spans="1:5" ht="57.75">
      <c r="A20" s="11" t="s">
        <v>34</v>
      </c>
      <c r="B20" s="12" t="s">
        <v>319</v>
      </c>
      <c r="C20" s="14"/>
      <c r="D20" s="9"/>
      <c r="E20" s="14">
        <v>3436</v>
      </c>
    </row>
    <row r="21" spans="1:5" ht="12">
      <c r="A21" s="13">
        <v>2</v>
      </c>
      <c r="B21" s="8" t="s">
        <v>36</v>
      </c>
      <c r="C21" s="9">
        <v>10227</v>
      </c>
      <c r="D21" s="9">
        <v>6689</v>
      </c>
      <c r="E21" s="9">
        <f>E22+E23+E24</f>
        <v>41897</v>
      </c>
    </row>
    <row r="22" spans="1:5" ht="92.25">
      <c r="A22" s="13"/>
      <c r="B22" s="12" t="s">
        <v>320</v>
      </c>
      <c r="C22" s="13"/>
      <c r="D22" s="9"/>
      <c r="E22" s="13">
        <v>29272</v>
      </c>
    </row>
    <row r="23" spans="1:5" ht="24">
      <c r="A23" s="13"/>
      <c r="B23" s="12" t="s">
        <v>136</v>
      </c>
      <c r="C23" s="19"/>
      <c r="D23" s="9"/>
      <c r="E23" s="19">
        <v>2049</v>
      </c>
    </row>
    <row r="24" spans="1:5" ht="46.5">
      <c r="A24" s="13"/>
      <c r="B24" s="12" t="s">
        <v>321</v>
      </c>
      <c r="C24" s="14"/>
      <c r="D24" s="9"/>
      <c r="E24" s="14">
        <v>10576</v>
      </c>
    </row>
    <row r="25" spans="1:5" ht="12">
      <c r="A25" s="13">
        <v>3</v>
      </c>
      <c r="B25" s="8" t="s">
        <v>42</v>
      </c>
      <c r="C25" s="9">
        <v>5011</v>
      </c>
      <c r="D25" s="9">
        <v>3383</v>
      </c>
      <c r="E25" s="9">
        <v>5011</v>
      </c>
    </row>
    <row r="26" spans="1:5" ht="57.75" customHeight="1">
      <c r="A26" s="13"/>
      <c r="B26" s="15" t="s">
        <v>43</v>
      </c>
      <c r="C26" s="15"/>
      <c r="D26" s="15"/>
      <c r="E26" s="15"/>
    </row>
    <row r="27" spans="1:5" ht="12">
      <c r="A27" s="7">
        <v>4</v>
      </c>
      <c r="B27" s="16" t="s">
        <v>44</v>
      </c>
      <c r="C27" s="13">
        <v>0</v>
      </c>
      <c r="D27" s="13">
        <v>0</v>
      </c>
      <c r="E27" s="13">
        <v>0</v>
      </c>
    </row>
    <row r="28" spans="1:5" ht="12">
      <c r="A28" s="7">
        <v>5</v>
      </c>
      <c r="B28" s="16" t="s">
        <v>45</v>
      </c>
      <c r="C28" s="13">
        <v>5411</v>
      </c>
      <c r="D28" s="13">
        <v>3538</v>
      </c>
      <c r="E28" s="13">
        <v>5411</v>
      </c>
    </row>
    <row r="29" spans="1:5" ht="12">
      <c r="A29" s="13"/>
      <c r="B29" s="8" t="s">
        <v>46</v>
      </c>
      <c r="C29" s="9">
        <f>C12+C21+C25+C27+C28</f>
        <v>37351</v>
      </c>
      <c r="D29" s="9">
        <f>D12+D21+D25+D27+D28</f>
        <v>25614</v>
      </c>
      <c r="E29" s="9">
        <f>E12+E21+E25+E27+E28</f>
        <v>70646</v>
      </c>
    </row>
    <row r="30" spans="1:2" ht="12">
      <c r="A30" s="17"/>
      <c r="B30" s="18"/>
    </row>
    <row r="31" spans="1:4" ht="12">
      <c r="A31" s="1" t="s">
        <v>322</v>
      </c>
      <c r="D31" s="1">
        <f>C29-D29</f>
        <v>11737</v>
      </c>
    </row>
    <row r="33" ht="12">
      <c r="B33" s="2" t="s">
        <v>48</v>
      </c>
    </row>
  </sheetData>
  <sheetProtection selectLockedCells="1" selectUnlockedCells="1"/>
  <mergeCells count="8">
    <mergeCell ref="A1:E1"/>
    <mergeCell ref="A2:E2"/>
    <mergeCell ref="A3:E3"/>
    <mergeCell ref="A4:E4"/>
    <mergeCell ref="A5:E5"/>
    <mergeCell ref="A6:E6"/>
    <mergeCell ref="A7:E7"/>
    <mergeCell ref="B26:E26"/>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12.57421875" defaultRowHeight="12.75"/>
  <cols>
    <col min="1" max="1" width="5.28125" style="1" customWidth="1"/>
    <col min="2" max="2" width="44.57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70</v>
      </c>
      <c r="B7" s="3"/>
      <c r="C7" s="3"/>
      <c r="D7" s="3"/>
      <c r="E7" s="3"/>
    </row>
    <row r="8" ht="12">
      <c r="A8" s="3"/>
    </row>
    <row r="9" spans="1:3" ht="12">
      <c r="A9" s="4" t="s">
        <v>7</v>
      </c>
      <c r="C9" s="4">
        <v>961.7</v>
      </c>
    </row>
    <row r="10" ht="12">
      <c r="A10" s="4"/>
    </row>
    <row r="11" spans="1:6" ht="24">
      <c r="A11" s="5" t="s">
        <v>8</v>
      </c>
      <c r="B11" s="5" t="s">
        <v>9</v>
      </c>
      <c r="C11" s="5" t="s">
        <v>10</v>
      </c>
      <c r="D11" s="5" t="s">
        <v>11</v>
      </c>
      <c r="E11" s="5" t="s">
        <v>12</v>
      </c>
      <c r="F11" s="6"/>
    </row>
    <row r="12" spans="1:5" ht="12">
      <c r="A12" s="21">
        <v>1</v>
      </c>
      <c r="B12" s="8" t="s">
        <v>13</v>
      </c>
      <c r="C12" s="9">
        <v>43739</v>
      </c>
      <c r="D12" s="9">
        <v>42575</v>
      </c>
      <c r="E12" s="9">
        <f>SUM(E13:E23)</f>
        <v>72543</v>
      </c>
    </row>
    <row r="13" spans="1:5" ht="46.5">
      <c r="A13" s="11" t="s">
        <v>14</v>
      </c>
      <c r="B13" s="22" t="s">
        <v>71</v>
      </c>
      <c r="C13" s="13">
        <v>3606</v>
      </c>
      <c r="D13" s="9"/>
      <c r="E13" s="13">
        <v>3606</v>
      </c>
    </row>
    <row r="14" spans="1:5" ht="57.75">
      <c r="A14" s="11" t="s">
        <v>16</v>
      </c>
      <c r="B14" s="22" t="s">
        <v>72</v>
      </c>
      <c r="C14" s="14">
        <v>3631</v>
      </c>
      <c r="D14" s="9"/>
      <c r="E14" s="14">
        <v>3631</v>
      </c>
    </row>
    <row r="15" spans="1:5" ht="46.5">
      <c r="A15" s="11" t="s">
        <v>18</v>
      </c>
      <c r="B15" s="22" t="s">
        <v>73</v>
      </c>
      <c r="C15" s="14">
        <v>3527</v>
      </c>
      <c r="D15" s="9"/>
      <c r="E15" s="14">
        <v>3527</v>
      </c>
    </row>
    <row r="16" spans="1:5" ht="35.25">
      <c r="A16" s="11" t="s">
        <v>20</v>
      </c>
      <c r="B16" s="22" t="s">
        <v>74</v>
      </c>
      <c r="C16" s="14">
        <v>4480</v>
      </c>
      <c r="D16" s="9"/>
      <c r="E16" s="14">
        <v>4480</v>
      </c>
    </row>
    <row r="17" spans="1:5" ht="35.25">
      <c r="A17" s="11" t="s">
        <v>22</v>
      </c>
      <c r="B17" s="22" t="s">
        <v>75</v>
      </c>
      <c r="C17" s="14">
        <v>4065</v>
      </c>
      <c r="D17" s="9"/>
      <c r="E17" s="14">
        <v>4065</v>
      </c>
    </row>
    <row r="18" spans="1:5" ht="46.5">
      <c r="A18" s="11" t="s">
        <v>24</v>
      </c>
      <c r="B18" s="22" t="s">
        <v>76</v>
      </c>
      <c r="C18" s="14">
        <v>6749</v>
      </c>
      <c r="D18" s="9"/>
      <c r="E18" s="14">
        <v>6749</v>
      </c>
    </row>
    <row r="19" spans="1:5" ht="69.75">
      <c r="A19" s="11" t="s">
        <v>26</v>
      </c>
      <c r="B19" s="22" t="s">
        <v>77</v>
      </c>
      <c r="C19" s="14">
        <v>22055</v>
      </c>
      <c r="D19" s="9"/>
      <c r="E19" s="14">
        <v>22055</v>
      </c>
    </row>
    <row r="20" spans="1:5" ht="81">
      <c r="A20" s="11" t="s">
        <v>28</v>
      </c>
      <c r="B20" s="22" t="s">
        <v>78</v>
      </c>
      <c r="C20" s="14">
        <v>10394</v>
      </c>
      <c r="D20" s="9"/>
      <c r="E20" s="14">
        <v>10394</v>
      </c>
    </row>
    <row r="21" spans="1:5" ht="57.75">
      <c r="A21" s="11" t="s">
        <v>30</v>
      </c>
      <c r="B21" s="22" t="s">
        <v>79</v>
      </c>
      <c r="C21" s="14">
        <v>5850</v>
      </c>
      <c r="D21" s="9"/>
      <c r="E21" s="14">
        <v>5850</v>
      </c>
    </row>
    <row r="22" spans="1:5" ht="69.75">
      <c r="A22" s="11" t="s">
        <v>32</v>
      </c>
      <c r="B22" s="22" t="s">
        <v>80</v>
      </c>
      <c r="C22" s="14">
        <v>2650</v>
      </c>
      <c r="D22" s="9"/>
      <c r="E22" s="14">
        <v>2650</v>
      </c>
    </row>
    <row r="23" spans="1:5" ht="69.75">
      <c r="A23" s="11" t="s">
        <v>34</v>
      </c>
      <c r="B23" s="22" t="s">
        <v>81</v>
      </c>
      <c r="C23" s="14">
        <v>5536</v>
      </c>
      <c r="D23" s="9"/>
      <c r="E23" s="14">
        <v>5536</v>
      </c>
    </row>
    <row r="24" spans="1:5" ht="12">
      <c r="A24" s="7">
        <v>2</v>
      </c>
      <c r="B24" s="8" t="s">
        <v>36</v>
      </c>
      <c r="C24" s="9">
        <v>26922</v>
      </c>
      <c r="D24" s="9">
        <v>26112</v>
      </c>
      <c r="E24" s="9">
        <f>E25+E26+E27+E28</f>
        <v>23293</v>
      </c>
    </row>
    <row r="25" spans="1:5" ht="24">
      <c r="A25" s="7"/>
      <c r="B25" s="12" t="s">
        <v>82</v>
      </c>
      <c r="C25" s="19"/>
      <c r="D25" s="9"/>
      <c r="E25" s="19">
        <v>773</v>
      </c>
    </row>
    <row r="26" spans="1:5" ht="24">
      <c r="A26" s="7"/>
      <c r="B26" s="12" t="s">
        <v>83</v>
      </c>
      <c r="C26" s="14"/>
      <c r="D26" s="9"/>
      <c r="E26" s="14">
        <v>618</v>
      </c>
    </row>
    <row r="27" spans="1:5" ht="57.75">
      <c r="A27" s="7"/>
      <c r="B27" s="12" t="s">
        <v>84</v>
      </c>
      <c r="C27" s="20"/>
      <c r="D27" s="9"/>
      <c r="E27" s="20">
        <v>20815</v>
      </c>
    </row>
    <row r="28" spans="1:5" ht="24">
      <c r="A28" s="7"/>
      <c r="B28" s="12" t="s">
        <v>85</v>
      </c>
      <c r="C28" s="14"/>
      <c r="D28" s="9"/>
      <c r="E28" s="14">
        <v>1087</v>
      </c>
    </row>
    <row r="29" spans="1:5" ht="12">
      <c r="A29" s="7">
        <v>3</v>
      </c>
      <c r="B29" s="8" t="s">
        <v>42</v>
      </c>
      <c r="C29" s="9">
        <v>13219</v>
      </c>
      <c r="D29" s="9">
        <v>12867</v>
      </c>
      <c r="E29" s="9">
        <v>13219</v>
      </c>
    </row>
    <row r="30" spans="1:5" ht="57.75" customHeight="1">
      <c r="A30" s="13"/>
      <c r="B30" s="15" t="s">
        <v>43</v>
      </c>
      <c r="C30" s="15"/>
      <c r="D30" s="15"/>
      <c r="E30" s="15"/>
    </row>
    <row r="31" spans="1:5" ht="12">
      <c r="A31" s="7">
        <v>4</v>
      </c>
      <c r="B31" s="16" t="s">
        <v>44</v>
      </c>
      <c r="C31" s="13">
        <v>2154</v>
      </c>
      <c r="D31" s="13">
        <v>2088</v>
      </c>
      <c r="E31" s="13">
        <v>2154</v>
      </c>
    </row>
    <row r="32" spans="1:5" ht="12">
      <c r="A32" s="7">
        <v>5</v>
      </c>
      <c r="B32" s="16" t="s">
        <v>45</v>
      </c>
      <c r="C32" s="13">
        <v>17032</v>
      </c>
      <c r="D32" s="13">
        <v>16358</v>
      </c>
      <c r="E32" s="13">
        <v>17032</v>
      </c>
    </row>
    <row r="33" spans="1:5" ht="12">
      <c r="A33" s="13"/>
      <c r="B33" s="8" t="s">
        <v>46</v>
      </c>
      <c r="C33" s="9">
        <f>C12+C24+C29+C31+C32</f>
        <v>103066</v>
      </c>
      <c r="D33" s="9">
        <f>D12+D24+D29+D31+D32</f>
        <v>100000</v>
      </c>
      <c r="E33" s="9">
        <f>E12+E24+E29+E31+E32</f>
        <v>128241</v>
      </c>
    </row>
    <row r="34" spans="1:2" ht="12">
      <c r="A34" s="17"/>
      <c r="B34" s="18"/>
    </row>
    <row r="35" spans="1:4" ht="12">
      <c r="A35" s="1" t="s">
        <v>86</v>
      </c>
      <c r="D35" s="1">
        <f>C33-D33</f>
        <v>3066</v>
      </c>
    </row>
    <row r="37" ht="12">
      <c r="B37" s="2" t="s">
        <v>48</v>
      </c>
    </row>
  </sheetData>
  <sheetProtection selectLockedCells="1" selectUnlockedCells="1"/>
  <mergeCells count="8">
    <mergeCell ref="A1:E1"/>
    <mergeCell ref="A2:E2"/>
    <mergeCell ref="A3:E3"/>
    <mergeCell ref="A4:E4"/>
    <mergeCell ref="A5:E5"/>
    <mergeCell ref="A6:E6"/>
    <mergeCell ref="A7:E7"/>
    <mergeCell ref="B30:E30"/>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12.57421875" defaultRowHeight="12.75"/>
  <cols>
    <col min="1" max="1" width="5.28125" style="1" customWidth="1"/>
    <col min="2" max="2" width="44.0039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87</v>
      </c>
      <c r="B7" s="3"/>
      <c r="C7" s="3"/>
      <c r="D7" s="3"/>
      <c r="E7" s="3"/>
    </row>
    <row r="8" ht="12">
      <c r="A8" s="3"/>
    </row>
    <row r="9" spans="1:3" ht="12">
      <c r="A9" s="4" t="s">
        <v>7</v>
      </c>
      <c r="C9" s="4">
        <v>946.2</v>
      </c>
    </row>
    <row r="10" ht="12">
      <c r="A10" s="4"/>
    </row>
    <row r="11" spans="1:6" ht="24">
      <c r="A11" s="5" t="s">
        <v>8</v>
      </c>
      <c r="B11" s="5" t="s">
        <v>9</v>
      </c>
      <c r="C11" s="5" t="s">
        <v>10</v>
      </c>
      <c r="D11" s="5" t="s">
        <v>11</v>
      </c>
      <c r="E11" s="5" t="s">
        <v>12</v>
      </c>
      <c r="F11" s="6"/>
    </row>
    <row r="12" spans="1:5" ht="12">
      <c r="A12" s="7">
        <v>1</v>
      </c>
      <c r="B12" s="8" t="s">
        <v>13</v>
      </c>
      <c r="C12" s="9">
        <v>43144</v>
      </c>
      <c r="D12" s="9">
        <v>37096</v>
      </c>
      <c r="E12" s="9">
        <f>SUM(E13:E22)</f>
        <v>40958</v>
      </c>
    </row>
    <row r="13" spans="1:5" ht="46.5">
      <c r="A13" s="11" t="s">
        <v>14</v>
      </c>
      <c r="B13" s="12" t="s">
        <v>88</v>
      </c>
      <c r="C13" s="13"/>
      <c r="D13" s="9"/>
      <c r="E13" s="13">
        <v>3544</v>
      </c>
    </row>
    <row r="14" spans="1:5" ht="69.75">
      <c r="A14" s="11" t="s">
        <v>16</v>
      </c>
      <c r="B14" s="12" t="s">
        <v>89</v>
      </c>
      <c r="C14" s="14"/>
      <c r="D14" s="9"/>
      <c r="E14" s="14">
        <v>3539</v>
      </c>
    </row>
    <row r="15" spans="1:5" ht="46.5">
      <c r="A15" s="11" t="s">
        <v>18</v>
      </c>
      <c r="B15" s="12" t="s">
        <v>90</v>
      </c>
      <c r="C15" s="14"/>
      <c r="D15" s="9"/>
      <c r="E15" s="14">
        <v>3597</v>
      </c>
    </row>
    <row r="16" spans="1:5" ht="46.5">
      <c r="A16" s="11" t="s">
        <v>20</v>
      </c>
      <c r="B16" s="12" t="s">
        <v>91</v>
      </c>
      <c r="C16" s="14"/>
      <c r="D16" s="9"/>
      <c r="E16" s="14">
        <v>3396</v>
      </c>
    </row>
    <row r="17" spans="1:5" ht="46.5">
      <c r="A17" s="11" t="s">
        <v>22</v>
      </c>
      <c r="B17" s="12" t="s">
        <v>92</v>
      </c>
      <c r="C17" s="14"/>
      <c r="D17" s="9"/>
      <c r="E17" s="14">
        <v>3234</v>
      </c>
    </row>
    <row r="18" spans="1:5" ht="57.75">
      <c r="A18" s="11" t="s">
        <v>24</v>
      </c>
      <c r="B18" s="12" t="s">
        <v>93</v>
      </c>
      <c r="C18" s="14"/>
      <c r="D18" s="9"/>
      <c r="E18" s="14">
        <v>2249</v>
      </c>
    </row>
    <row r="19" spans="1:5" ht="57.75">
      <c r="A19" s="11" t="s">
        <v>26</v>
      </c>
      <c r="B19" s="12" t="s">
        <v>94</v>
      </c>
      <c r="C19" s="14"/>
      <c r="D19" s="9"/>
      <c r="E19" s="14">
        <v>9705</v>
      </c>
    </row>
    <row r="20" spans="1:5" ht="69.75">
      <c r="A20" s="11" t="s">
        <v>28</v>
      </c>
      <c r="B20" s="12" t="s">
        <v>95</v>
      </c>
      <c r="C20" s="14"/>
      <c r="D20" s="9"/>
      <c r="E20" s="14">
        <v>6549</v>
      </c>
    </row>
    <row r="21" spans="1:5" ht="57.75">
      <c r="A21" s="11" t="s">
        <v>32</v>
      </c>
      <c r="B21" s="12" t="s">
        <v>96</v>
      </c>
      <c r="C21" s="14"/>
      <c r="D21" s="9"/>
      <c r="E21" s="14">
        <v>1310</v>
      </c>
    </row>
    <row r="22" spans="1:5" ht="81">
      <c r="A22" s="11" t="s">
        <v>34</v>
      </c>
      <c r="B22" s="12" t="s">
        <v>97</v>
      </c>
      <c r="C22" s="14"/>
      <c r="D22" s="9"/>
      <c r="E22" s="14">
        <v>3835</v>
      </c>
    </row>
    <row r="23" spans="1:5" ht="12">
      <c r="A23" s="7">
        <v>2</v>
      </c>
      <c r="B23" s="8" t="s">
        <v>36</v>
      </c>
      <c r="C23" s="9">
        <v>26428</v>
      </c>
      <c r="D23" s="9">
        <v>22440</v>
      </c>
      <c r="E23" s="9">
        <f>E24+E25+E26</f>
        <v>19959</v>
      </c>
    </row>
    <row r="24" spans="1:5" ht="24">
      <c r="A24" s="7"/>
      <c r="B24" s="12" t="s">
        <v>98</v>
      </c>
      <c r="C24" s="14"/>
      <c r="D24" s="9"/>
      <c r="E24" s="14">
        <v>3318</v>
      </c>
    </row>
    <row r="25" spans="1:5" ht="46.5">
      <c r="A25" s="7"/>
      <c r="B25" s="12" t="s">
        <v>99</v>
      </c>
      <c r="C25" s="14"/>
      <c r="D25" s="9"/>
      <c r="E25" s="14">
        <v>15899</v>
      </c>
    </row>
    <row r="26" spans="1:5" ht="12">
      <c r="A26" s="7"/>
      <c r="B26" s="23" t="s">
        <v>100</v>
      </c>
      <c r="C26" s="14"/>
      <c r="D26" s="9"/>
      <c r="E26" s="14">
        <v>742</v>
      </c>
    </row>
    <row r="27" spans="1:5" ht="12">
      <c r="A27" s="7">
        <v>3</v>
      </c>
      <c r="B27" s="8" t="s">
        <v>42</v>
      </c>
      <c r="C27" s="9">
        <v>12952</v>
      </c>
      <c r="D27" s="9">
        <v>11068</v>
      </c>
      <c r="E27" s="9">
        <v>12952</v>
      </c>
    </row>
    <row r="28" spans="1:5" ht="57.75" customHeight="1">
      <c r="A28" s="7"/>
      <c r="B28" s="15" t="s">
        <v>43</v>
      </c>
      <c r="C28" s="15"/>
      <c r="D28" s="15"/>
      <c r="E28" s="15"/>
    </row>
    <row r="29" spans="1:5" ht="12">
      <c r="A29" s="7">
        <v>4</v>
      </c>
      <c r="B29" s="16" t="s">
        <v>44</v>
      </c>
      <c r="C29" s="13">
        <v>2119</v>
      </c>
      <c r="D29" s="13">
        <v>1794</v>
      </c>
      <c r="E29" s="13">
        <v>2119</v>
      </c>
    </row>
    <row r="30" spans="1:5" ht="12">
      <c r="A30" s="7">
        <v>5</v>
      </c>
      <c r="B30" s="16" t="s">
        <v>45</v>
      </c>
      <c r="C30" s="13">
        <v>16756</v>
      </c>
      <c r="D30" s="13">
        <v>13993</v>
      </c>
      <c r="E30" s="13">
        <v>16756</v>
      </c>
    </row>
    <row r="31" spans="1:5" ht="12">
      <c r="A31" s="13"/>
      <c r="B31" s="8" t="s">
        <v>46</v>
      </c>
      <c r="C31" s="9">
        <f>C12+C23+C27+C29+C30</f>
        <v>101399</v>
      </c>
      <c r="D31" s="9">
        <f>D12+D23+D27+D29+D30</f>
        <v>86391</v>
      </c>
      <c r="E31" s="9">
        <f>E12+E23+E27+E29+E30</f>
        <v>92744</v>
      </c>
    </row>
    <row r="32" spans="1:2" ht="12">
      <c r="A32" s="17"/>
      <c r="B32" s="18"/>
    </row>
    <row r="33" spans="1:4" ht="12">
      <c r="A33" s="1" t="s">
        <v>47</v>
      </c>
      <c r="D33" s="1">
        <f>C31-D31</f>
        <v>15008</v>
      </c>
    </row>
    <row r="35" ht="12">
      <c r="B35" s="2" t="s">
        <v>48</v>
      </c>
    </row>
  </sheetData>
  <sheetProtection selectLockedCells="1" selectUnlockedCells="1"/>
  <mergeCells count="8">
    <mergeCell ref="A1:E1"/>
    <mergeCell ref="A2:E2"/>
    <mergeCell ref="A3:E3"/>
    <mergeCell ref="A4:E4"/>
    <mergeCell ref="A5:E5"/>
    <mergeCell ref="A6:E6"/>
    <mergeCell ref="A7:E7"/>
    <mergeCell ref="B28:E28"/>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12.57421875" defaultRowHeight="12.75"/>
  <cols>
    <col min="1" max="1" width="5.28125" style="1" customWidth="1"/>
    <col min="2" max="2" width="44.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101</v>
      </c>
      <c r="B7" s="3"/>
      <c r="C7" s="3"/>
      <c r="D7" s="3"/>
      <c r="E7" s="3"/>
    </row>
    <row r="8" ht="12">
      <c r="A8" s="3"/>
    </row>
    <row r="9" spans="1:3" ht="12">
      <c r="A9" s="4" t="s">
        <v>7</v>
      </c>
      <c r="C9" s="4">
        <v>942.4</v>
      </c>
    </row>
    <row r="10" ht="12">
      <c r="A10" s="4"/>
    </row>
    <row r="11" spans="1:6" ht="24">
      <c r="A11" s="5" t="s">
        <v>8</v>
      </c>
      <c r="B11" s="5" t="s">
        <v>9</v>
      </c>
      <c r="C11" s="5" t="s">
        <v>10</v>
      </c>
      <c r="D11" s="5" t="s">
        <v>11</v>
      </c>
      <c r="E11" s="5" t="s">
        <v>12</v>
      </c>
      <c r="F11" s="6"/>
    </row>
    <row r="12" spans="1:5" ht="12">
      <c r="A12" s="7">
        <v>1</v>
      </c>
      <c r="B12" s="8" t="s">
        <v>13</v>
      </c>
      <c r="C12" s="9">
        <v>42953</v>
      </c>
      <c r="D12" s="9">
        <v>42756</v>
      </c>
      <c r="E12" s="9">
        <f>SUM(E13:E22)</f>
        <v>39754</v>
      </c>
    </row>
    <row r="13" spans="1:5" ht="46.5">
      <c r="A13" s="11" t="s">
        <v>14</v>
      </c>
      <c r="B13" s="12" t="s">
        <v>102</v>
      </c>
      <c r="C13" s="13"/>
      <c r="D13" s="9"/>
      <c r="E13" s="13">
        <v>3544</v>
      </c>
    </row>
    <row r="14" spans="1:5" ht="69.75">
      <c r="A14" s="11" t="s">
        <v>16</v>
      </c>
      <c r="B14" s="12" t="s">
        <v>103</v>
      </c>
      <c r="C14" s="14"/>
      <c r="D14" s="9"/>
      <c r="E14" s="14">
        <v>3459</v>
      </c>
    </row>
    <row r="15" spans="1:5" ht="46.5">
      <c r="A15" s="11" t="s">
        <v>18</v>
      </c>
      <c r="B15" s="12" t="s">
        <v>104</v>
      </c>
      <c r="C15" s="14"/>
      <c r="D15" s="9"/>
      <c r="E15" s="14">
        <v>3597</v>
      </c>
    </row>
    <row r="16" spans="1:5" ht="46.5">
      <c r="A16" s="11" t="s">
        <v>20</v>
      </c>
      <c r="B16" s="12" t="s">
        <v>91</v>
      </c>
      <c r="C16" s="14"/>
      <c r="D16" s="9"/>
      <c r="E16" s="14">
        <v>3396</v>
      </c>
    </row>
    <row r="17" spans="1:5" ht="46.5">
      <c r="A17" s="11" t="s">
        <v>22</v>
      </c>
      <c r="B17" s="12" t="s">
        <v>105</v>
      </c>
      <c r="C17" s="14"/>
      <c r="D17" s="9"/>
      <c r="E17" s="14">
        <v>2379</v>
      </c>
    </row>
    <row r="18" spans="1:5" ht="69.75">
      <c r="A18" s="11" t="s">
        <v>24</v>
      </c>
      <c r="B18" s="12" t="s">
        <v>106</v>
      </c>
      <c r="C18" s="14"/>
      <c r="D18" s="9"/>
      <c r="E18" s="14">
        <v>2371</v>
      </c>
    </row>
    <row r="19" spans="1:5" ht="57.75">
      <c r="A19" s="11" t="s">
        <v>26</v>
      </c>
      <c r="B19" s="12" t="s">
        <v>94</v>
      </c>
      <c r="C19" s="14"/>
      <c r="D19" s="9"/>
      <c r="E19" s="14">
        <v>11090</v>
      </c>
    </row>
    <row r="20" spans="1:5" ht="57.75">
      <c r="A20" s="11" t="s">
        <v>28</v>
      </c>
      <c r="B20" s="12" t="s">
        <v>107</v>
      </c>
      <c r="C20" s="14"/>
      <c r="D20" s="9"/>
      <c r="E20" s="14">
        <v>5608</v>
      </c>
    </row>
    <row r="21" spans="1:5" ht="57.75">
      <c r="A21" s="11" t="s">
        <v>32</v>
      </c>
      <c r="B21" s="12" t="s">
        <v>108</v>
      </c>
      <c r="C21" s="14"/>
      <c r="D21" s="9"/>
      <c r="E21" s="14">
        <v>1560</v>
      </c>
    </row>
    <row r="22" spans="1:5" ht="69.75">
      <c r="A22" s="11" t="s">
        <v>34</v>
      </c>
      <c r="B22" s="12" t="s">
        <v>109</v>
      </c>
      <c r="C22" s="14"/>
      <c r="D22" s="9"/>
      <c r="E22" s="14">
        <v>2750</v>
      </c>
    </row>
    <row r="23" spans="1:5" ht="12">
      <c r="A23" s="7">
        <v>2</v>
      </c>
      <c r="B23" s="8" t="s">
        <v>36</v>
      </c>
      <c r="C23" s="9">
        <v>26334</v>
      </c>
      <c r="D23" s="9">
        <v>26409</v>
      </c>
      <c r="E23" s="9">
        <f>E24+E25+E26+E27</f>
        <v>85529</v>
      </c>
    </row>
    <row r="24" spans="1:5" ht="35.25">
      <c r="A24" s="7"/>
      <c r="B24" s="12" t="s">
        <v>110</v>
      </c>
      <c r="C24" s="14"/>
      <c r="D24" s="9"/>
      <c r="E24" s="14">
        <v>6636</v>
      </c>
    </row>
    <row r="25" spans="1:5" ht="150">
      <c r="A25" s="7"/>
      <c r="B25" s="12" t="s">
        <v>111</v>
      </c>
      <c r="C25" s="20"/>
      <c r="D25" s="9"/>
      <c r="E25" s="20">
        <v>50045</v>
      </c>
    </row>
    <row r="26" spans="1:5" ht="24">
      <c r="A26" s="7"/>
      <c r="B26" s="12" t="s">
        <v>112</v>
      </c>
      <c r="C26" s="14"/>
      <c r="D26" s="9"/>
      <c r="E26" s="14">
        <v>1608</v>
      </c>
    </row>
    <row r="27" spans="1:5" ht="24">
      <c r="A27" s="7"/>
      <c r="B27" s="12" t="s">
        <v>113</v>
      </c>
      <c r="C27" s="20"/>
      <c r="D27" s="9"/>
      <c r="E27" s="20">
        <v>27240</v>
      </c>
    </row>
    <row r="28" spans="1:5" ht="12">
      <c r="A28" s="7">
        <v>3</v>
      </c>
      <c r="B28" s="8" t="s">
        <v>42</v>
      </c>
      <c r="C28" s="9">
        <v>12910</v>
      </c>
      <c r="D28" s="9">
        <v>12667</v>
      </c>
      <c r="E28" s="9">
        <v>12910</v>
      </c>
    </row>
    <row r="29" spans="1:5" ht="57.75" customHeight="1">
      <c r="A29" s="7"/>
      <c r="B29" s="15" t="s">
        <v>43</v>
      </c>
      <c r="C29" s="15"/>
      <c r="D29" s="15"/>
      <c r="E29" s="15"/>
    </row>
    <row r="30" spans="1:5" ht="12">
      <c r="A30" s="7">
        <v>4</v>
      </c>
      <c r="B30" s="16" t="s">
        <v>44</v>
      </c>
      <c r="C30" s="13">
        <v>2111</v>
      </c>
      <c r="D30" s="13">
        <v>2052</v>
      </c>
      <c r="E30" s="13">
        <v>2111</v>
      </c>
    </row>
    <row r="31" spans="1:5" ht="12">
      <c r="A31" s="7">
        <v>5</v>
      </c>
      <c r="B31" s="16" t="s">
        <v>45</v>
      </c>
      <c r="C31" s="13">
        <v>16690</v>
      </c>
      <c r="D31" s="13">
        <v>15689</v>
      </c>
      <c r="E31" s="13">
        <v>16690</v>
      </c>
    </row>
    <row r="32" spans="1:5" ht="12">
      <c r="A32" s="13"/>
      <c r="B32" s="8" t="s">
        <v>46</v>
      </c>
      <c r="C32" s="9">
        <f>C12+C23+C28+C30+C31</f>
        <v>100998</v>
      </c>
      <c r="D32" s="9">
        <f>D12+D23+D28+D30+D31</f>
        <v>99573</v>
      </c>
      <c r="E32" s="9">
        <f>E12+E23+E28+E30+E31</f>
        <v>156994</v>
      </c>
    </row>
    <row r="33" spans="1:2" ht="12">
      <c r="A33" s="17"/>
      <c r="B33" s="18"/>
    </row>
    <row r="34" spans="1:4" ht="12">
      <c r="A34" s="1" t="s">
        <v>86</v>
      </c>
      <c r="D34" s="1">
        <f>C32-D32</f>
        <v>1425</v>
      </c>
    </row>
    <row r="36" ht="12">
      <c r="B36" s="2" t="s">
        <v>48</v>
      </c>
    </row>
  </sheetData>
  <sheetProtection selectLockedCells="1" selectUnlockedCells="1"/>
  <mergeCells count="8">
    <mergeCell ref="A1:E1"/>
    <mergeCell ref="A2:E2"/>
    <mergeCell ref="A3:E3"/>
    <mergeCell ref="A4:E4"/>
    <mergeCell ref="A5:E5"/>
    <mergeCell ref="A6:E6"/>
    <mergeCell ref="A7:E7"/>
    <mergeCell ref="B29:E29"/>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12.57421875" defaultRowHeight="12.75"/>
  <cols>
    <col min="1" max="1" width="5.28125" style="1" customWidth="1"/>
    <col min="2" max="2" width="44.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114</v>
      </c>
      <c r="B7" s="3"/>
      <c r="C7" s="3"/>
      <c r="D7" s="3"/>
      <c r="E7" s="3"/>
    </row>
    <row r="8" ht="12">
      <c r="A8" s="3"/>
    </row>
    <row r="9" spans="1:3" ht="12">
      <c r="A9" s="4" t="s">
        <v>7</v>
      </c>
      <c r="C9" s="4">
        <v>1375.5</v>
      </c>
    </row>
    <row r="10" ht="12">
      <c r="A10" s="4"/>
    </row>
    <row r="11" spans="1:6" ht="24">
      <c r="A11" s="5" t="s">
        <v>8</v>
      </c>
      <c r="B11" s="5" t="s">
        <v>9</v>
      </c>
      <c r="C11" s="5" t="s">
        <v>10</v>
      </c>
      <c r="D11" s="5" t="s">
        <v>11</v>
      </c>
      <c r="E11" s="5" t="s">
        <v>12</v>
      </c>
      <c r="F11" s="6"/>
    </row>
    <row r="12" spans="1:5" ht="12">
      <c r="A12" s="7">
        <v>1</v>
      </c>
      <c r="B12" s="8" t="s">
        <v>13</v>
      </c>
      <c r="C12" s="9">
        <v>62678</v>
      </c>
      <c r="D12" s="9">
        <v>57483</v>
      </c>
      <c r="E12" s="9">
        <f>SUM(E13:E22)</f>
        <v>54379</v>
      </c>
    </row>
    <row r="13" spans="1:5" ht="57.75">
      <c r="A13" s="11" t="s">
        <v>14</v>
      </c>
      <c r="B13" s="12" t="s">
        <v>115</v>
      </c>
      <c r="C13" s="13"/>
      <c r="D13" s="9"/>
      <c r="E13" s="13">
        <v>5154</v>
      </c>
    </row>
    <row r="14" spans="1:5" ht="69.75">
      <c r="A14" s="11" t="s">
        <v>16</v>
      </c>
      <c r="B14" s="12" t="s">
        <v>116</v>
      </c>
      <c r="C14" s="14"/>
      <c r="D14" s="9"/>
      <c r="E14" s="14">
        <v>5135</v>
      </c>
    </row>
    <row r="15" spans="1:5" ht="57.75">
      <c r="A15" s="11" t="s">
        <v>18</v>
      </c>
      <c r="B15" s="12" t="s">
        <v>117</v>
      </c>
      <c r="C15" s="14"/>
      <c r="D15" s="9"/>
      <c r="E15" s="14">
        <v>5166</v>
      </c>
    </row>
    <row r="16" spans="1:5" ht="24">
      <c r="A16" s="11" t="s">
        <v>20</v>
      </c>
      <c r="B16" s="12" t="s">
        <v>118</v>
      </c>
      <c r="C16" s="14"/>
      <c r="D16" s="9"/>
      <c r="E16" s="14">
        <v>631</v>
      </c>
    </row>
    <row r="17" spans="1:5" ht="46.5">
      <c r="A17" s="11" t="s">
        <v>22</v>
      </c>
      <c r="B17" s="12" t="s">
        <v>119</v>
      </c>
      <c r="C17" s="14"/>
      <c r="D17" s="9"/>
      <c r="E17" s="14">
        <v>1792</v>
      </c>
    </row>
    <row r="18" spans="1:5" ht="81">
      <c r="A18" s="11" t="s">
        <v>24</v>
      </c>
      <c r="B18" s="12" t="s">
        <v>120</v>
      </c>
      <c r="C18" s="14"/>
      <c r="D18" s="9"/>
      <c r="E18" s="14">
        <v>6371</v>
      </c>
    </row>
    <row r="19" spans="1:5" ht="57.75">
      <c r="A19" s="11" t="s">
        <v>26</v>
      </c>
      <c r="B19" s="12" t="s">
        <v>94</v>
      </c>
      <c r="C19" s="14"/>
      <c r="D19" s="9"/>
      <c r="E19" s="14">
        <v>17489</v>
      </c>
    </row>
    <row r="20" spans="1:5" ht="69.75">
      <c r="A20" s="11" t="s">
        <v>28</v>
      </c>
      <c r="B20" s="12" t="s">
        <v>121</v>
      </c>
      <c r="C20" s="14"/>
      <c r="D20" s="9"/>
      <c r="E20" s="14">
        <v>5864</v>
      </c>
    </row>
    <row r="21" spans="1:5" ht="57.75">
      <c r="A21" s="11" t="s">
        <v>32</v>
      </c>
      <c r="B21" s="12" t="s">
        <v>122</v>
      </c>
      <c r="C21" s="14"/>
      <c r="D21" s="9"/>
      <c r="E21" s="14">
        <v>2416</v>
      </c>
    </row>
    <row r="22" spans="1:5" ht="69.75">
      <c r="A22" s="11" t="s">
        <v>34</v>
      </c>
      <c r="B22" s="12" t="s">
        <v>109</v>
      </c>
      <c r="C22" s="14"/>
      <c r="D22" s="9"/>
      <c r="E22" s="14">
        <v>4361</v>
      </c>
    </row>
    <row r="23" spans="1:5" ht="12">
      <c r="A23" s="7">
        <v>2</v>
      </c>
      <c r="B23" s="8" t="s">
        <v>36</v>
      </c>
      <c r="C23" s="9">
        <v>38444</v>
      </c>
      <c r="D23" s="9">
        <v>34658</v>
      </c>
      <c r="E23" s="9">
        <f>E24+E25+E26</f>
        <v>11433</v>
      </c>
    </row>
    <row r="24" spans="1:5" ht="12">
      <c r="A24" s="7"/>
      <c r="B24" s="12" t="s">
        <v>123</v>
      </c>
      <c r="C24" s="14"/>
      <c r="D24" s="9"/>
      <c r="E24" s="14">
        <v>563</v>
      </c>
    </row>
    <row r="25" spans="1:5" ht="69.75">
      <c r="A25" s="7"/>
      <c r="B25" s="12" t="s">
        <v>124</v>
      </c>
      <c r="C25" s="14"/>
      <c r="D25" s="9"/>
      <c r="E25" s="14">
        <v>4405</v>
      </c>
    </row>
    <row r="26" spans="1:5" ht="57.75">
      <c r="A26" s="7"/>
      <c r="B26" s="12" t="s">
        <v>125</v>
      </c>
      <c r="C26" s="14"/>
      <c r="D26" s="9"/>
      <c r="E26" s="14">
        <v>6465</v>
      </c>
    </row>
    <row r="27" spans="1:5" ht="12">
      <c r="A27" s="7">
        <v>3</v>
      </c>
      <c r="B27" s="8" t="s">
        <v>42</v>
      </c>
      <c r="C27" s="9">
        <v>18850</v>
      </c>
      <c r="D27" s="9">
        <v>17050</v>
      </c>
      <c r="E27" s="9">
        <v>18850</v>
      </c>
    </row>
    <row r="28" spans="1:5" ht="57.75" customHeight="1">
      <c r="A28" s="7"/>
      <c r="B28" s="15" t="s">
        <v>43</v>
      </c>
      <c r="C28" s="15"/>
      <c r="D28" s="15"/>
      <c r="E28" s="15"/>
    </row>
    <row r="29" spans="1:5" ht="12">
      <c r="A29" s="7">
        <v>4</v>
      </c>
      <c r="B29" s="16" t="s">
        <v>44</v>
      </c>
      <c r="C29" s="13">
        <v>3081</v>
      </c>
      <c r="D29" s="13">
        <v>2635</v>
      </c>
      <c r="E29" s="13">
        <v>3081</v>
      </c>
    </row>
    <row r="30" spans="1:5" ht="12">
      <c r="A30" s="7">
        <v>5</v>
      </c>
      <c r="B30" s="16" t="s">
        <v>45</v>
      </c>
      <c r="C30" s="13">
        <v>24360</v>
      </c>
      <c r="D30" s="13">
        <v>21562</v>
      </c>
      <c r="E30" s="13">
        <v>24360</v>
      </c>
    </row>
    <row r="31" spans="1:5" ht="12">
      <c r="A31" s="13"/>
      <c r="B31" s="8" t="s">
        <v>46</v>
      </c>
      <c r="C31" s="9">
        <f>C12+C23+C27+C29+C30</f>
        <v>147413</v>
      </c>
      <c r="D31" s="9">
        <f>D12+D23+D27+D29+D30</f>
        <v>133388</v>
      </c>
      <c r="E31" s="9">
        <f>E12+E23+E27+E29+E30</f>
        <v>112103</v>
      </c>
    </row>
    <row r="32" spans="1:2" ht="12">
      <c r="A32" s="17"/>
      <c r="B32" s="18"/>
    </row>
    <row r="33" spans="1:4" ht="12">
      <c r="A33" s="1" t="s">
        <v>86</v>
      </c>
      <c r="D33" s="1">
        <f>C31-D31</f>
        <v>14025</v>
      </c>
    </row>
    <row r="35" ht="12">
      <c r="B35" s="2" t="s">
        <v>48</v>
      </c>
    </row>
  </sheetData>
  <sheetProtection selectLockedCells="1" selectUnlockedCells="1"/>
  <mergeCells count="8">
    <mergeCell ref="A1:E1"/>
    <mergeCell ref="A2:E2"/>
    <mergeCell ref="A3:E3"/>
    <mergeCell ref="A4:E4"/>
    <mergeCell ref="A5:E5"/>
    <mergeCell ref="A6:E6"/>
    <mergeCell ref="A7:E7"/>
    <mergeCell ref="B28:E28"/>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12.57421875" defaultRowHeight="12.75"/>
  <cols>
    <col min="1" max="1" width="5.28125" style="1" customWidth="1"/>
    <col min="2" max="2" width="44.57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126</v>
      </c>
      <c r="B7" s="3"/>
      <c r="C7" s="3"/>
      <c r="D7" s="3"/>
      <c r="E7" s="3"/>
    </row>
    <row r="8" ht="12">
      <c r="A8" s="3"/>
    </row>
    <row r="9" spans="1:3" ht="12">
      <c r="A9" s="4" t="s">
        <v>7</v>
      </c>
      <c r="C9" s="4">
        <v>1264.8</v>
      </c>
    </row>
    <row r="10" ht="12">
      <c r="A10" s="4"/>
    </row>
    <row r="11" spans="1:6" ht="24">
      <c r="A11" s="5" t="s">
        <v>8</v>
      </c>
      <c r="B11" s="5" t="s">
        <v>9</v>
      </c>
      <c r="C11" s="5" t="s">
        <v>10</v>
      </c>
      <c r="D11" s="5" t="s">
        <v>11</v>
      </c>
      <c r="E11" s="5" t="s">
        <v>12</v>
      </c>
      <c r="F11" s="6"/>
    </row>
    <row r="12" spans="1:5" ht="12">
      <c r="A12" s="7">
        <v>1</v>
      </c>
      <c r="B12" s="8" t="s">
        <v>13</v>
      </c>
      <c r="C12" s="9">
        <v>57568</v>
      </c>
      <c r="D12" s="9">
        <v>58501</v>
      </c>
      <c r="E12" s="9">
        <f>SUM(E13:E22)</f>
        <v>55141</v>
      </c>
    </row>
    <row r="13" spans="1:5" ht="69.75">
      <c r="A13" s="11" t="s">
        <v>14</v>
      </c>
      <c r="B13" s="12" t="s">
        <v>127</v>
      </c>
      <c r="C13" s="13"/>
      <c r="D13" s="9"/>
      <c r="E13" s="13">
        <v>4779</v>
      </c>
    </row>
    <row r="14" spans="1:5" ht="69.75">
      <c r="A14" s="11" t="s">
        <v>16</v>
      </c>
      <c r="B14" s="12" t="s">
        <v>128</v>
      </c>
      <c r="C14" s="14"/>
      <c r="D14" s="9"/>
      <c r="E14" s="14">
        <v>4780</v>
      </c>
    </row>
    <row r="15" spans="1:5" ht="35.25">
      <c r="A15" s="11" t="s">
        <v>18</v>
      </c>
      <c r="B15" s="12" t="s">
        <v>129</v>
      </c>
      <c r="C15" s="14"/>
      <c r="D15" s="9"/>
      <c r="E15" s="14">
        <v>4719</v>
      </c>
    </row>
    <row r="16" spans="1:5" ht="57.75">
      <c r="A16" s="11" t="s">
        <v>20</v>
      </c>
      <c r="B16" s="12" t="s">
        <v>130</v>
      </c>
      <c r="C16" s="14"/>
      <c r="D16" s="9"/>
      <c r="E16" s="14">
        <v>5266</v>
      </c>
    </row>
    <row r="17" spans="1:5" ht="35.25">
      <c r="A17" s="11" t="s">
        <v>22</v>
      </c>
      <c r="B17" s="12" t="s">
        <v>131</v>
      </c>
      <c r="C17" s="14"/>
      <c r="D17" s="9"/>
      <c r="E17" s="14">
        <v>3070</v>
      </c>
    </row>
    <row r="18" spans="1:5" ht="46.5">
      <c r="A18" s="11" t="s">
        <v>24</v>
      </c>
      <c r="B18" s="12" t="s">
        <v>132</v>
      </c>
      <c r="C18" s="14"/>
      <c r="D18" s="9"/>
      <c r="E18" s="14">
        <v>1765</v>
      </c>
    </row>
    <row r="19" spans="1:5" ht="57.75">
      <c r="A19" s="11" t="s">
        <v>26</v>
      </c>
      <c r="B19" s="12" t="s">
        <v>94</v>
      </c>
      <c r="C19" s="14"/>
      <c r="D19" s="9"/>
      <c r="E19" s="14">
        <v>17507</v>
      </c>
    </row>
    <row r="20" spans="1:5" ht="69.75">
      <c r="A20" s="11" t="s">
        <v>28</v>
      </c>
      <c r="B20" s="12" t="s">
        <v>133</v>
      </c>
      <c r="C20" s="14"/>
      <c r="D20" s="9"/>
      <c r="E20" s="14">
        <v>6051</v>
      </c>
    </row>
    <row r="21" spans="1:5" ht="57.75">
      <c r="A21" s="11" t="s">
        <v>32</v>
      </c>
      <c r="B21" s="12" t="s">
        <v>96</v>
      </c>
      <c r="C21" s="14"/>
      <c r="D21" s="9"/>
      <c r="E21" s="14">
        <v>811</v>
      </c>
    </row>
    <row r="22" spans="1:5" ht="81">
      <c r="A22" s="11" t="s">
        <v>34</v>
      </c>
      <c r="B22" s="12" t="s">
        <v>134</v>
      </c>
      <c r="C22" s="14"/>
      <c r="D22" s="9"/>
      <c r="E22" s="14">
        <v>6393</v>
      </c>
    </row>
    <row r="23" spans="1:5" ht="12">
      <c r="A23" s="7">
        <v>2</v>
      </c>
      <c r="B23" s="8" t="s">
        <v>36</v>
      </c>
      <c r="C23" s="9">
        <v>35384</v>
      </c>
      <c r="D23" s="9">
        <v>35425</v>
      </c>
      <c r="E23" s="9">
        <f>E24+E25+E26+E27</f>
        <v>10866</v>
      </c>
    </row>
    <row r="24" spans="1:5" ht="12">
      <c r="A24" s="7"/>
      <c r="B24" s="12" t="s">
        <v>135</v>
      </c>
      <c r="C24" s="14"/>
      <c r="D24" s="9"/>
      <c r="E24" s="14">
        <v>496</v>
      </c>
    </row>
    <row r="25" spans="1:5" ht="24">
      <c r="A25" s="7"/>
      <c r="B25" s="12" t="s">
        <v>136</v>
      </c>
      <c r="C25" s="14"/>
      <c r="D25" s="9"/>
      <c r="E25" s="14">
        <v>1044</v>
      </c>
    </row>
    <row r="26" spans="1:5" ht="115.5">
      <c r="A26" s="7"/>
      <c r="B26" s="12" t="s">
        <v>137</v>
      </c>
      <c r="C26" s="14"/>
      <c r="D26" s="9"/>
      <c r="E26" s="14">
        <v>8559</v>
      </c>
    </row>
    <row r="27" spans="1:5" ht="24">
      <c r="A27" s="7"/>
      <c r="B27" s="12" t="s">
        <v>138</v>
      </c>
      <c r="C27" s="14"/>
      <c r="D27" s="9"/>
      <c r="E27" s="14">
        <v>767</v>
      </c>
    </row>
    <row r="28" spans="1:5" ht="12">
      <c r="A28" s="7">
        <v>3</v>
      </c>
      <c r="B28" s="8" t="s">
        <v>42</v>
      </c>
      <c r="C28" s="9">
        <v>17364</v>
      </c>
      <c r="D28" s="9">
        <v>17484</v>
      </c>
      <c r="E28" s="9">
        <v>17364</v>
      </c>
    </row>
    <row r="29" spans="1:5" ht="57.75" customHeight="1">
      <c r="A29" s="7"/>
      <c r="B29" s="15" t="s">
        <v>43</v>
      </c>
      <c r="C29" s="15"/>
      <c r="D29" s="15"/>
      <c r="E29" s="15"/>
    </row>
    <row r="30" spans="1:5" ht="12">
      <c r="A30" s="7">
        <v>4</v>
      </c>
      <c r="B30" s="16" t="s">
        <v>44</v>
      </c>
      <c r="C30" s="13">
        <v>2833</v>
      </c>
      <c r="D30" s="13">
        <v>2841</v>
      </c>
      <c r="E30" s="13">
        <v>2833</v>
      </c>
    </row>
    <row r="31" spans="1:5" ht="12">
      <c r="A31" s="7">
        <v>5</v>
      </c>
      <c r="B31" s="16" t="s">
        <v>45</v>
      </c>
      <c r="C31" s="13">
        <v>22400</v>
      </c>
      <c r="D31" s="13">
        <v>22051</v>
      </c>
      <c r="E31" s="13">
        <v>22400</v>
      </c>
    </row>
    <row r="32" spans="1:5" ht="12">
      <c r="A32" s="13"/>
      <c r="B32" s="8" t="s">
        <v>46</v>
      </c>
      <c r="C32" s="9">
        <f>C12+C23+C28+C30+C31</f>
        <v>135549</v>
      </c>
      <c r="D32" s="9">
        <f>D12+D23+D28+D30+D31</f>
        <v>136302</v>
      </c>
      <c r="E32" s="9">
        <f>E12+E23+E28+E30+E31</f>
        <v>108604</v>
      </c>
    </row>
    <row r="33" spans="1:2" ht="12">
      <c r="A33" s="17"/>
      <c r="B33" s="18"/>
    </row>
    <row r="34" spans="1:4" ht="12">
      <c r="A34" s="1" t="s">
        <v>86</v>
      </c>
      <c r="D34" s="1">
        <f>C32-D32</f>
        <v>-753</v>
      </c>
    </row>
    <row r="36" ht="12">
      <c r="B36" s="2" t="s">
        <v>48</v>
      </c>
    </row>
  </sheetData>
  <sheetProtection selectLockedCells="1" selectUnlockedCells="1"/>
  <mergeCells count="8">
    <mergeCell ref="A1:E1"/>
    <mergeCell ref="A2:E2"/>
    <mergeCell ref="A3:E3"/>
    <mergeCell ref="A4:E4"/>
    <mergeCell ref="A5:E5"/>
    <mergeCell ref="A6:E6"/>
    <mergeCell ref="A7:E7"/>
    <mergeCell ref="B29:E29"/>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12.57421875" defaultRowHeight="12.75"/>
  <cols>
    <col min="1" max="1" width="5.28125" style="1" customWidth="1"/>
    <col min="2" max="2" width="44.0039062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139</v>
      </c>
      <c r="B7" s="3"/>
      <c r="C7" s="3"/>
      <c r="D7" s="3"/>
      <c r="E7" s="3"/>
    </row>
    <row r="8" ht="12">
      <c r="A8" s="3"/>
    </row>
    <row r="9" spans="1:3" ht="12">
      <c r="A9" s="4" t="s">
        <v>7</v>
      </c>
      <c r="C9" s="4">
        <v>1272.2</v>
      </c>
    </row>
    <row r="10" ht="12">
      <c r="A10" s="4"/>
    </row>
    <row r="11" spans="1:6" ht="24">
      <c r="A11" s="5" t="s">
        <v>8</v>
      </c>
      <c r="B11" s="5" t="s">
        <v>9</v>
      </c>
      <c r="C11" s="5" t="s">
        <v>10</v>
      </c>
      <c r="D11" s="5" t="s">
        <v>11</v>
      </c>
      <c r="E11" s="5" t="s">
        <v>12</v>
      </c>
      <c r="F11" s="6"/>
    </row>
    <row r="12" spans="1:5" ht="12">
      <c r="A12" s="7">
        <v>1</v>
      </c>
      <c r="B12" s="8" t="s">
        <v>13</v>
      </c>
      <c r="C12" s="9">
        <v>57961</v>
      </c>
      <c r="D12" s="9">
        <v>61810</v>
      </c>
      <c r="E12" s="9">
        <f>SUM(E13:E22)</f>
        <v>53852</v>
      </c>
    </row>
    <row r="13" spans="1:5" ht="69.75">
      <c r="A13" s="11" t="s">
        <v>14</v>
      </c>
      <c r="B13" s="22" t="s">
        <v>127</v>
      </c>
      <c r="C13" s="13"/>
      <c r="D13" s="9"/>
      <c r="E13" s="13">
        <v>4779</v>
      </c>
    </row>
    <row r="14" spans="1:5" ht="81">
      <c r="A14" s="11" t="s">
        <v>16</v>
      </c>
      <c r="B14" s="22" t="s">
        <v>140</v>
      </c>
      <c r="C14" s="14"/>
      <c r="D14" s="9"/>
      <c r="E14" s="14">
        <v>4826</v>
      </c>
    </row>
    <row r="15" spans="1:5" ht="46.5">
      <c r="A15" s="11" t="s">
        <v>18</v>
      </c>
      <c r="B15" s="22" t="s">
        <v>141</v>
      </c>
      <c r="C15" s="14"/>
      <c r="D15" s="9"/>
      <c r="E15" s="14">
        <v>4809</v>
      </c>
    </row>
    <row r="16" spans="1:5" ht="57.75">
      <c r="A16" s="11" t="s">
        <v>20</v>
      </c>
      <c r="B16" s="22" t="s">
        <v>130</v>
      </c>
      <c r="C16" s="14"/>
      <c r="D16" s="9"/>
      <c r="E16" s="14">
        <v>5266</v>
      </c>
    </row>
    <row r="17" spans="1:5" ht="46.5">
      <c r="A17" s="11" t="s">
        <v>22</v>
      </c>
      <c r="B17" s="22" t="s">
        <v>105</v>
      </c>
      <c r="C17" s="14"/>
      <c r="D17" s="9"/>
      <c r="E17" s="14">
        <v>1534</v>
      </c>
    </row>
    <row r="18" spans="1:5" ht="46.5">
      <c r="A18" s="11" t="s">
        <v>24</v>
      </c>
      <c r="B18" s="22" t="s">
        <v>142</v>
      </c>
      <c r="C18" s="14"/>
      <c r="D18" s="9"/>
      <c r="E18" s="14">
        <v>2226</v>
      </c>
    </row>
    <row r="19" spans="1:5" ht="46.5">
      <c r="A19" s="11" t="s">
        <v>26</v>
      </c>
      <c r="B19" s="22" t="s">
        <v>94</v>
      </c>
      <c r="C19" s="14"/>
      <c r="D19" s="9"/>
      <c r="E19" s="14">
        <v>18066</v>
      </c>
    </row>
    <row r="20" spans="1:5" ht="69.75">
      <c r="A20" s="11" t="s">
        <v>28</v>
      </c>
      <c r="B20" s="22" t="s">
        <v>143</v>
      </c>
      <c r="C20" s="14"/>
      <c r="D20" s="9"/>
      <c r="E20" s="14">
        <v>6491</v>
      </c>
    </row>
    <row r="21" spans="1:5" ht="69.75">
      <c r="A21" s="11" t="s">
        <v>32</v>
      </c>
      <c r="B21" s="22" t="s">
        <v>144</v>
      </c>
      <c r="C21" s="14"/>
      <c r="D21" s="9"/>
      <c r="E21" s="14">
        <v>3348</v>
      </c>
    </row>
    <row r="22" spans="1:5" ht="81">
      <c r="A22" s="11" t="s">
        <v>34</v>
      </c>
      <c r="B22" s="22" t="s">
        <v>145</v>
      </c>
      <c r="C22" s="14"/>
      <c r="D22" s="9"/>
      <c r="E22" s="14">
        <v>2507</v>
      </c>
    </row>
    <row r="23" spans="1:5" ht="12">
      <c r="A23" s="7">
        <v>2</v>
      </c>
      <c r="B23" s="8" t="s">
        <v>36</v>
      </c>
      <c r="C23" s="9">
        <v>35561</v>
      </c>
      <c r="D23" s="9">
        <v>37583</v>
      </c>
      <c r="E23" s="9">
        <f>E24+E25+E26+E27+E28+E29</f>
        <v>6478</v>
      </c>
    </row>
    <row r="24" spans="1:5" ht="35.25">
      <c r="A24" s="7"/>
      <c r="B24" s="12" t="s">
        <v>146</v>
      </c>
      <c r="C24" s="14"/>
      <c r="D24" s="9"/>
      <c r="E24" s="14">
        <v>1204</v>
      </c>
    </row>
    <row r="25" spans="1:5" ht="24">
      <c r="A25" s="7"/>
      <c r="B25" s="12" t="s">
        <v>147</v>
      </c>
      <c r="C25" s="14"/>
      <c r="D25" s="9"/>
      <c r="E25" s="14">
        <v>367</v>
      </c>
    </row>
    <row r="26" spans="1:5" ht="24">
      <c r="A26" s="7"/>
      <c r="B26" s="12" t="s">
        <v>85</v>
      </c>
      <c r="C26" s="14"/>
      <c r="D26" s="9"/>
      <c r="E26" s="14">
        <v>1058</v>
      </c>
    </row>
    <row r="27" spans="1:5" ht="12">
      <c r="A27" s="7"/>
      <c r="B27" s="12" t="s">
        <v>148</v>
      </c>
      <c r="C27" s="14"/>
      <c r="D27" s="9"/>
      <c r="E27" s="14">
        <v>843</v>
      </c>
    </row>
    <row r="28" spans="1:5" ht="24">
      <c r="A28" s="7"/>
      <c r="B28" s="12" t="s">
        <v>149</v>
      </c>
      <c r="C28" s="14"/>
      <c r="D28" s="9"/>
      <c r="E28" s="14">
        <v>2628</v>
      </c>
    </row>
    <row r="29" spans="1:5" ht="24">
      <c r="A29" s="7"/>
      <c r="B29" s="12" t="s">
        <v>150</v>
      </c>
      <c r="C29" s="14"/>
      <c r="D29" s="9"/>
      <c r="E29" s="14">
        <v>378</v>
      </c>
    </row>
    <row r="30" spans="1:5" ht="12">
      <c r="A30" s="7">
        <v>3</v>
      </c>
      <c r="B30" s="8" t="s">
        <v>42</v>
      </c>
      <c r="C30" s="9">
        <v>17439</v>
      </c>
      <c r="D30" s="9">
        <v>18718</v>
      </c>
      <c r="E30" s="9">
        <v>17439</v>
      </c>
    </row>
    <row r="31" spans="1:5" ht="57.75" customHeight="1">
      <c r="A31" s="13"/>
      <c r="B31" s="15" t="s">
        <v>43</v>
      </c>
      <c r="C31" s="15"/>
      <c r="D31" s="15"/>
      <c r="E31" s="15"/>
    </row>
    <row r="32" spans="1:5" ht="12">
      <c r="A32" s="7">
        <v>4</v>
      </c>
      <c r="B32" s="16" t="s">
        <v>44</v>
      </c>
      <c r="C32" s="13">
        <v>2843</v>
      </c>
      <c r="D32" s="13">
        <v>2979</v>
      </c>
      <c r="E32" s="13">
        <v>2843</v>
      </c>
    </row>
    <row r="33" spans="1:5" ht="12">
      <c r="A33" s="7">
        <v>5</v>
      </c>
      <c r="B33" s="16" t="s">
        <v>45</v>
      </c>
      <c r="C33" s="13">
        <v>22531</v>
      </c>
      <c r="D33" s="13">
        <v>23233</v>
      </c>
      <c r="E33" s="13">
        <v>22531</v>
      </c>
    </row>
    <row r="34" spans="1:5" ht="12">
      <c r="A34" s="13"/>
      <c r="B34" s="8" t="s">
        <v>46</v>
      </c>
      <c r="C34" s="9">
        <f>C12+C23+C30+C32+C33</f>
        <v>136335</v>
      </c>
      <c r="D34" s="9">
        <f>D12+D23+D30+D32+D33</f>
        <v>144323</v>
      </c>
      <c r="E34" s="9">
        <f>E12+E23+E30+E32+E33</f>
        <v>103143</v>
      </c>
    </row>
    <row r="35" spans="1:2" ht="12">
      <c r="A35" s="17"/>
      <c r="B35" s="18"/>
    </row>
    <row r="36" spans="1:4" ht="12">
      <c r="A36" s="1" t="s">
        <v>86</v>
      </c>
      <c r="D36" s="1">
        <f>C34-D34</f>
        <v>-7988</v>
      </c>
    </row>
    <row r="38" ht="12">
      <c r="B38" s="2" t="s">
        <v>48</v>
      </c>
    </row>
  </sheetData>
  <sheetProtection selectLockedCells="1" selectUnlockedCells="1"/>
  <mergeCells count="8">
    <mergeCell ref="A1:E1"/>
    <mergeCell ref="A2:E2"/>
    <mergeCell ref="A3:E3"/>
    <mergeCell ref="A4:E4"/>
    <mergeCell ref="A5:E5"/>
    <mergeCell ref="A6:E6"/>
    <mergeCell ref="A7:E7"/>
    <mergeCell ref="B31:E31"/>
  </mergeCells>
  <printOptions/>
  <pageMargins left="0.9805555555555555" right="0.4041666666666667" top="0.31319444444444444" bottom="0.3138888888888889"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12.57421875" defaultRowHeight="12.75"/>
  <cols>
    <col min="1" max="1" width="5.28125" style="1" customWidth="1"/>
    <col min="2" max="2" width="44.57421875" style="2" customWidth="1"/>
    <col min="3" max="4" width="13.140625" style="1" customWidth="1"/>
    <col min="5" max="5" width="13.00390625" style="1" customWidth="1"/>
    <col min="6" max="16384" width="11.57421875" style="1" customWidth="1"/>
  </cols>
  <sheetData>
    <row r="1" spans="1:5" ht="12">
      <c r="A1" s="3" t="s">
        <v>0</v>
      </c>
      <c r="B1" s="3"/>
      <c r="C1" s="3"/>
      <c r="D1" s="3"/>
      <c r="E1" s="3"/>
    </row>
    <row r="2" spans="1:5" ht="12">
      <c r="A2" s="3" t="s">
        <v>1</v>
      </c>
      <c r="B2" s="3"/>
      <c r="C2" s="3"/>
      <c r="D2" s="3"/>
      <c r="E2" s="3"/>
    </row>
    <row r="3" spans="1:5" ht="12">
      <c r="A3" s="3" t="s">
        <v>2</v>
      </c>
      <c r="B3" s="3"/>
      <c r="C3" s="3"/>
      <c r="D3" s="3"/>
      <c r="E3" s="3"/>
    </row>
    <row r="4" spans="1:5" ht="12">
      <c r="A4" s="3" t="s">
        <v>3</v>
      </c>
      <c r="B4" s="3"/>
      <c r="C4" s="3"/>
      <c r="D4" s="3"/>
      <c r="E4" s="3"/>
    </row>
    <row r="5" spans="1:5" ht="12">
      <c r="A5" s="3" t="s">
        <v>4</v>
      </c>
      <c r="B5" s="3"/>
      <c r="C5" s="3"/>
      <c r="D5" s="3"/>
      <c r="E5" s="3"/>
    </row>
    <row r="6" spans="1:5" ht="12">
      <c r="A6" s="3" t="s">
        <v>5</v>
      </c>
      <c r="B6" s="3"/>
      <c r="C6" s="3"/>
      <c r="D6" s="3"/>
      <c r="E6" s="3"/>
    </row>
    <row r="7" spans="1:5" ht="12">
      <c r="A7" s="3" t="s">
        <v>151</v>
      </c>
      <c r="B7" s="3"/>
      <c r="C7" s="3"/>
      <c r="D7" s="3"/>
      <c r="E7" s="3"/>
    </row>
    <row r="8" ht="12">
      <c r="A8" s="3"/>
    </row>
    <row r="9" spans="1:3" ht="12">
      <c r="A9" s="4" t="s">
        <v>7</v>
      </c>
      <c r="C9" s="4">
        <v>1274.2</v>
      </c>
    </row>
    <row r="10" ht="12">
      <c r="A10" s="4"/>
    </row>
    <row r="11" spans="1:6" ht="24">
      <c r="A11" s="5" t="s">
        <v>8</v>
      </c>
      <c r="B11" s="5" t="s">
        <v>9</v>
      </c>
      <c r="C11" s="5" t="s">
        <v>10</v>
      </c>
      <c r="D11" s="5" t="s">
        <v>11</v>
      </c>
      <c r="E11" s="5" t="s">
        <v>12</v>
      </c>
      <c r="F11" s="6"/>
    </row>
    <row r="12" spans="1:5" ht="12">
      <c r="A12" s="7">
        <v>1</v>
      </c>
      <c r="B12" s="8" t="s">
        <v>13</v>
      </c>
      <c r="C12" s="9">
        <v>58074</v>
      </c>
      <c r="D12" s="9">
        <v>59106</v>
      </c>
      <c r="E12" s="9">
        <f>SUM(E13:E22)</f>
        <v>57780</v>
      </c>
    </row>
    <row r="13" spans="1:5" ht="81">
      <c r="A13" s="11" t="s">
        <v>14</v>
      </c>
      <c r="B13" s="12" t="s">
        <v>152</v>
      </c>
      <c r="C13" s="13"/>
      <c r="D13" s="9"/>
      <c r="E13" s="13">
        <v>4791</v>
      </c>
    </row>
    <row r="14" spans="1:5" ht="57.75">
      <c r="A14" s="11" t="s">
        <v>16</v>
      </c>
      <c r="B14" s="12" t="s">
        <v>153</v>
      </c>
      <c r="C14" s="14"/>
      <c r="D14" s="9"/>
      <c r="E14" s="14">
        <v>4843</v>
      </c>
    </row>
    <row r="15" spans="1:5" ht="46.5">
      <c r="A15" s="11" t="s">
        <v>18</v>
      </c>
      <c r="B15" s="12" t="s">
        <v>154</v>
      </c>
      <c r="C15" s="14"/>
      <c r="D15" s="9"/>
      <c r="E15" s="14">
        <v>4708</v>
      </c>
    </row>
    <row r="16" spans="1:5" ht="57.75">
      <c r="A16" s="11" t="s">
        <v>20</v>
      </c>
      <c r="B16" s="12" t="s">
        <v>130</v>
      </c>
      <c r="C16" s="14"/>
      <c r="D16" s="9"/>
      <c r="E16" s="14">
        <v>4839</v>
      </c>
    </row>
    <row r="17" spans="1:5" ht="46.5">
      <c r="A17" s="11" t="s">
        <v>22</v>
      </c>
      <c r="B17" s="12" t="s">
        <v>105</v>
      </c>
      <c r="C17" s="14"/>
      <c r="D17" s="9"/>
      <c r="E17" s="14">
        <v>1919</v>
      </c>
    </row>
    <row r="18" spans="1:5" ht="69.75">
      <c r="A18" s="11" t="s">
        <v>24</v>
      </c>
      <c r="B18" s="12" t="s">
        <v>155</v>
      </c>
      <c r="C18" s="14"/>
      <c r="D18" s="9"/>
      <c r="E18" s="14">
        <v>1563</v>
      </c>
    </row>
    <row r="19" spans="1:5" ht="57.75">
      <c r="A19" s="11" t="s">
        <v>26</v>
      </c>
      <c r="B19" s="12" t="s">
        <v>94</v>
      </c>
      <c r="C19" s="14"/>
      <c r="D19" s="9"/>
      <c r="E19" s="14">
        <v>18629</v>
      </c>
    </row>
    <row r="20" spans="1:5" ht="81">
      <c r="A20" s="11" t="s">
        <v>28</v>
      </c>
      <c r="B20" s="12" t="s">
        <v>143</v>
      </c>
      <c r="C20" s="14"/>
      <c r="D20" s="9"/>
      <c r="E20" s="14">
        <v>7041</v>
      </c>
    </row>
    <row r="21" spans="1:5" ht="69.75">
      <c r="A21" s="11" t="s">
        <v>32</v>
      </c>
      <c r="B21" s="12" t="s">
        <v>156</v>
      </c>
      <c r="C21" s="14"/>
      <c r="D21" s="9"/>
      <c r="E21" s="14">
        <v>4705</v>
      </c>
    </row>
    <row r="22" spans="1:5" ht="81">
      <c r="A22" s="11" t="s">
        <v>34</v>
      </c>
      <c r="B22" s="12" t="s">
        <v>157</v>
      </c>
      <c r="C22" s="14"/>
      <c r="D22" s="9"/>
      <c r="E22" s="14">
        <v>4742</v>
      </c>
    </row>
    <row r="23" spans="1:5" ht="12">
      <c r="A23" s="7">
        <v>2</v>
      </c>
      <c r="B23" s="8" t="s">
        <v>36</v>
      </c>
      <c r="C23" s="9">
        <v>35606</v>
      </c>
      <c r="D23" s="9">
        <v>36124</v>
      </c>
      <c r="E23" s="9">
        <f>E24+E25+E26</f>
        <v>73448</v>
      </c>
    </row>
    <row r="24" spans="1:5" ht="24">
      <c r="A24" s="7"/>
      <c r="B24" s="12" t="s">
        <v>158</v>
      </c>
      <c r="C24" s="14"/>
      <c r="D24" s="9"/>
      <c r="E24" s="14">
        <v>1041</v>
      </c>
    </row>
    <row r="25" spans="1:5" ht="24">
      <c r="A25" s="7"/>
      <c r="B25" s="12" t="s">
        <v>159</v>
      </c>
      <c r="C25" s="20"/>
      <c r="D25" s="9"/>
      <c r="E25" s="20">
        <v>792</v>
      </c>
    </row>
    <row r="26" spans="1:5" ht="126.75">
      <c r="A26" s="7"/>
      <c r="B26" s="12" t="s">
        <v>160</v>
      </c>
      <c r="C26" s="14"/>
      <c r="D26" s="9"/>
      <c r="E26" s="14">
        <v>71615</v>
      </c>
    </row>
    <row r="27" spans="1:5" ht="12">
      <c r="A27" s="7">
        <v>3</v>
      </c>
      <c r="B27" s="8" t="s">
        <v>42</v>
      </c>
      <c r="C27" s="9">
        <v>17456</v>
      </c>
      <c r="D27" s="9">
        <v>17686</v>
      </c>
      <c r="E27" s="9">
        <v>17456</v>
      </c>
    </row>
    <row r="28" spans="1:5" ht="57.75" customHeight="1">
      <c r="A28" s="13"/>
      <c r="B28" s="15" t="s">
        <v>43</v>
      </c>
      <c r="C28" s="15"/>
      <c r="D28" s="15"/>
      <c r="E28" s="15"/>
    </row>
    <row r="29" spans="1:5" ht="12">
      <c r="A29" s="7">
        <v>4</v>
      </c>
      <c r="B29" s="16" t="s">
        <v>44</v>
      </c>
      <c r="C29" s="13">
        <v>2853</v>
      </c>
      <c r="D29" s="13">
        <v>2609</v>
      </c>
      <c r="E29" s="13">
        <v>2853</v>
      </c>
    </row>
    <row r="30" spans="1:5" ht="12">
      <c r="A30" s="7">
        <v>5</v>
      </c>
      <c r="B30" s="16" t="s">
        <v>45</v>
      </c>
      <c r="C30" s="13">
        <v>22567</v>
      </c>
      <c r="D30" s="13">
        <v>22822</v>
      </c>
      <c r="E30" s="13">
        <v>22567</v>
      </c>
    </row>
    <row r="31" spans="1:5" ht="12">
      <c r="A31" s="13"/>
      <c r="B31" s="8" t="s">
        <v>46</v>
      </c>
      <c r="C31" s="9">
        <f>C12+C23+C27+C29+C30</f>
        <v>136556</v>
      </c>
      <c r="D31" s="9">
        <f>D12+D23+D27+D29+D30</f>
        <v>138347</v>
      </c>
      <c r="E31" s="9">
        <f>E12+E23+E27+E29+E30</f>
        <v>174104</v>
      </c>
    </row>
    <row r="32" spans="1:2" ht="12">
      <c r="A32" s="17"/>
      <c r="B32" s="18"/>
    </row>
    <row r="33" spans="1:4" ht="12">
      <c r="A33" s="1" t="s">
        <v>86</v>
      </c>
      <c r="D33" s="1">
        <f>C31-D31</f>
        <v>-1791</v>
      </c>
    </row>
    <row r="35" ht="12">
      <c r="B35" s="2" t="s">
        <v>48</v>
      </c>
    </row>
  </sheetData>
  <sheetProtection selectLockedCells="1" selectUnlockedCells="1"/>
  <mergeCells count="8">
    <mergeCell ref="A1:E1"/>
    <mergeCell ref="A2:E2"/>
    <mergeCell ref="A3:E3"/>
    <mergeCell ref="A4:E4"/>
    <mergeCell ref="A5:E5"/>
    <mergeCell ref="A6:E6"/>
    <mergeCell ref="A7:E7"/>
    <mergeCell ref="B28:E28"/>
  </mergeCells>
  <printOptions/>
  <pageMargins left="0.9805555555555555" right="0.4041666666666667" top="0.31319444444444444" bottom="0.3138888888888889"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2014-02-06T06:42:25Z</cp:lastPrinted>
  <dcterms:created xsi:type="dcterms:W3CDTF">2012-02-21T05:04:12Z</dcterms:created>
  <dcterms:modified xsi:type="dcterms:W3CDTF">2014-02-06T06:48:42Z</dcterms:modified>
  <cp:category/>
  <cp:version/>
  <cp:contentType/>
  <cp:contentStatus/>
  <cp:revision>26</cp:revision>
</cp:coreProperties>
</file>