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4"/>
  </bookViews>
  <sheets>
    <sheet name="1" sheetId="1" r:id="rId1"/>
    <sheet name="2" sheetId="2" r:id="rId2"/>
    <sheet name="3" sheetId="3" r:id="rId3"/>
    <sheet name="5" sheetId="4" r:id="rId4"/>
    <sheet name="6" sheetId="5" r:id="rId5"/>
  </sheets>
  <definedNames/>
  <calcPr fullCalcOnLoad="1"/>
</workbook>
</file>

<file path=xl/sharedStrings.xml><?xml version="1.0" encoding="utf-8"?>
<sst xmlns="http://schemas.openxmlformats.org/spreadsheetml/2006/main" count="215" uniqueCount="49">
  <si>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</si>
  <si>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</si>
  <si>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</si>
  <si>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</si>
  <si>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</si>
  <si>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</si>
  <si>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</si>
  <si>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</si>
  <si>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</si>
  <si>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</si>
  <si>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</si>
  <si>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</si>
  <si>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</si>
  <si>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</si>
  <si>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ламп</t>
  </si>
  <si>
    <t>Ремонт шиферной кровли</t>
  </si>
  <si>
    <t>Смена запорной арматуры</t>
  </si>
  <si>
    <t>шт</t>
  </si>
  <si>
    <t>Смена сгонов</t>
  </si>
  <si>
    <t>Смена эл.проводки</t>
  </si>
  <si>
    <t>м</t>
  </si>
  <si>
    <t>Ремонт груп.щитков на лестн.клетке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</si>
  <si>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</si>
  <si>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Смена внутренних трубопроводов</t>
  </si>
  <si>
    <t>Смена трубопроводов канализации д. 100 мм</t>
  </si>
  <si>
    <t>Смена трубопровода канализации д. 100 мм</t>
  </si>
  <si>
    <t>Ремонт груп.щитков на лестн.клетках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</si>
  <si>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</si>
  <si>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</si>
  <si>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</si>
  <si>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</si>
  <si>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</si>
  <si>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</si>
  <si>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</si>
  <si>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</si>
  <si>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</si>
  <si>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</si>
  <si>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</si>
  <si>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</si>
  <si>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запорной арматуры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</si>
  <si>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</si>
  <si>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Савино,1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</si>
  <si>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Савино,2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</si>
  <si>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Савино,3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</si>
  <si>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Савино,5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</si>
  <si>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Савино,6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</si>
  <si>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t>Смена эл.выключателя</t>
  </si>
  <si>
    <t>Песко-соляная смесь</t>
  </si>
  <si>
    <r>
      <t>м</t>
    </r>
    <r>
      <rPr>
        <vertAlign val="superscript"/>
        <sz val="11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</si>
</sst>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48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40" fillId="0" borderId="0" xfId="52" applyBorder="1">
      <alignment/>
      <protection/>
    </xf>
    <xf numFmtId="2" fontId="2" fillId="0" borderId="10" xfId="55" applyNumberFormat="1" applyFont="1" applyBorder="1" applyAlignment="1">
      <alignment horizontal="right"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46" fillId="0" borderId="0" xfId="52" applyFont="1" applyBorder="1">
      <alignment/>
      <protection/>
    </xf>
    <xf numFmtId="0" fontId="47" fillId="0" borderId="10" xfId="56" applyFont="1" applyBorder="1" applyAlignment="1">
      <alignment horizontal="right"/>
      <protection/>
    </xf>
    <xf numFmtId="2" fontId="2" fillId="34" borderId="10" xfId="55" applyNumberFormat="1" applyFont="1" applyFill="1" applyBorder="1" applyAlignment="1">
      <alignment horizontal="right"/>
      <protection/>
    </xf>
    <xf numFmtId="0" fontId="2" fillId="34" borderId="10" xfId="56" applyFont="1" applyFill="1" applyBorder="1" applyAlignment="1">
      <alignment horizontal="right"/>
      <protection/>
    </xf>
    <xf numFmtId="0" fontId="5" fillId="0" borderId="10" xfId="56" applyFont="1" applyBorder="1" applyAlignment="1">
      <alignment horizontal="right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2" fontId="2" fillId="34" borderId="10" xfId="56" applyNumberFormat="1" applyFont="1" applyFill="1" applyBorder="1" applyAlignment="1">
      <alignment horizontal="right"/>
      <protection/>
    </xf>
    <xf numFmtId="2" fontId="5" fillId="0" borderId="10" xfId="56" applyNumberFormat="1" applyFont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2" fontId="2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2" fontId="2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165" fontId="2" fillId="34" borderId="10" xfId="53" applyNumberFormat="1" applyFont="1" applyFill="1" applyBorder="1" applyAlignment="1">
      <alignment horizontal="right"/>
      <protection/>
    </xf>
    <xf numFmtId="165" fontId="2" fillId="34" borderId="10" xfId="56" applyNumberFormat="1" applyFont="1" applyFill="1" applyBorder="1" applyAlignment="1">
      <alignment horizontal="right"/>
      <protection/>
    </xf>
    <xf numFmtId="165" fontId="2" fillId="0" borderId="10" xfId="56" applyNumberFormat="1" applyFont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" fontId="2" fillId="19" borderId="10" xfId="55" applyNumberFormat="1" applyFont="1" applyFill="1" applyBorder="1" applyAlignment="1">
      <alignment horizontal="right"/>
      <protection/>
    </xf>
    <xf numFmtId="165" fontId="2" fillId="19" borderId="10" xfId="55" applyNumberFormat="1" applyFont="1" applyFill="1" applyBorder="1" applyAlignment="1">
      <alignment horizontal="right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165" fontId="2" fillId="19" borderId="10" xfId="55" applyNumberFormat="1" applyFont="1" applyFill="1" applyBorder="1" applyAlignment="1">
      <alignment horizontal="right" vertical="center"/>
      <protection/>
    </xf>
    <xf numFmtId="1" fontId="2" fillId="35" borderId="10" xfId="55" applyNumberFormat="1" applyFont="1" applyFill="1" applyBorder="1" applyAlignment="1">
      <alignment horizontal="right"/>
      <protection/>
    </xf>
    <xf numFmtId="165" fontId="2" fillId="35" borderId="10" xfId="55" applyNumberFormat="1" applyFont="1" applyFill="1" applyBorder="1" applyAlignment="1">
      <alignment horizontal="right"/>
      <protection/>
    </xf>
    <xf numFmtId="165" fontId="2" fillId="0" borderId="10" xfId="53" applyNumberFormat="1" applyFont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2" fontId="3" fillId="34" borderId="10" xfId="53" applyNumberFormat="1" applyFont="1" applyFill="1" applyBorder="1" applyAlignment="1">
      <alignment horizontal="right"/>
      <protection/>
    </xf>
    <xf numFmtId="2" fontId="3" fillId="35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2" fontId="3" fillId="34" borderId="10" xfId="55" applyNumberFormat="1" applyFont="1" applyFill="1" applyBorder="1" applyAlignment="1">
      <alignment horizontal="right"/>
      <protection/>
    </xf>
    <xf numFmtId="2" fontId="9" fillId="34" borderId="10" xfId="55" applyNumberFormat="1" applyFont="1" applyFill="1" applyBorder="1" applyAlignment="1">
      <alignment horizontal="right"/>
      <protection/>
    </xf>
    <xf numFmtId="1" fontId="47" fillId="0" borderId="10" xfId="56" applyNumberFormat="1" applyFont="1" applyBorder="1" applyAlignment="1">
      <alignment horizontal="right"/>
      <protection/>
    </xf>
    <xf numFmtId="1" fontId="5" fillId="0" borderId="10" xfId="56" applyNumberFormat="1" applyFont="1" applyBorder="1" applyAlignment="1">
      <alignment horizontal="right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left" vertical="center" wrapText="1"/>
      <protection/>
    </xf>
    <xf numFmtId="0" fontId="2" fillId="33" borderId="13" xfId="56" applyFont="1" applyFill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8" fillId="0" borderId="16" xfId="52" applyFont="1" applyBorder="1" applyAlignment="1">
      <alignment horizontal="center"/>
      <protection/>
    </xf>
    <xf numFmtId="0" fontId="8" fillId="0" borderId="15" xfId="52" applyFont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left" vertical="top" wrapText="1"/>
      <protection/>
    </xf>
    <xf numFmtId="0" fontId="2" fillId="33" borderId="13" xfId="56" applyFont="1" applyFill="1" applyBorder="1" applyAlignment="1">
      <alignment horizontal="left" vertical="top" wrapText="1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2" fillId="33" borderId="13" xfId="56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zoomScale="70" zoomScaleNormal="70" zoomScalePageLayoutView="0" workbookViewId="0" topLeftCell="A1">
      <selection activeCell="I22" sqref="I22"/>
    </sheetView>
  </sheetViews>
  <sheetFormatPr defaultColWidth="8.796875" defaultRowHeight="14.25"/>
  <cols>
    <col min="1" max="1" width="3.5" style="0" customWidth="1"/>
    <col min="2" max="2" width="27" style="0" customWidth="1"/>
    <col min="3" max="3" width="4.5" style="0" customWidth="1"/>
    <col min="4" max="4" width="6.5" style="0" bestFit="1" customWidth="1"/>
    <col min="5" max="5" width="7.5" style="0" bestFit="1" customWidth="1"/>
    <col min="6" max="6" width="6.19921875" style="0" bestFit="1" customWidth="1"/>
    <col min="7" max="7" width="8.3984375" style="0" customWidth="1"/>
    <col min="8" max="8" width="6.59765625" style="0" bestFit="1" customWidth="1"/>
    <col min="9" max="9" width="4.19921875" style="0" bestFit="1" customWidth="1"/>
    <col min="10" max="10" width="6.19921875" style="0" bestFit="1" customWidth="1"/>
    <col min="11" max="11" width="8.69921875" style="0" customWidth="1"/>
    <col min="12" max="12" width="9.19921875" style="0" customWidth="1"/>
    <col min="13" max="13" width="6.199218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4" t="s">
        <v>0</v>
      </c>
      <c r="B2" s="64" t="s">
        <v>1</v>
      </c>
      <c r="C2" s="64" t="s">
        <v>2</v>
      </c>
      <c r="D2" s="61" t="s">
        <v>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ht="45">
      <c r="A3" s="65"/>
      <c r="B3" s="65"/>
      <c r="C3" s="65"/>
      <c r="D3" s="2" t="s">
        <v>27</v>
      </c>
      <c r="E3" s="2" t="s">
        <v>28</v>
      </c>
      <c r="F3" s="2" t="s">
        <v>29</v>
      </c>
      <c r="G3" s="22" t="s">
        <v>4</v>
      </c>
      <c r="H3" s="2" t="s">
        <v>30</v>
      </c>
      <c r="I3" s="2" t="s">
        <v>31</v>
      </c>
      <c r="J3" s="2" t="s">
        <v>32</v>
      </c>
      <c r="K3" s="22" t="s">
        <v>5</v>
      </c>
      <c r="L3" s="25" t="s">
        <v>6</v>
      </c>
      <c r="M3" s="2" t="s">
        <v>33</v>
      </c>
      <c r="N3" s="2" t="s">
        <v>34</v>
      </c>
      <c r="O3" s="2" t="s">
        <v>35</v>
      </c>
      <c r="P3" s="22" t="s">
        <v>7</v>
      </c>
      <c r="Q3" s="25" t="s">
        <v>8</v>
      </c>
      <c r="R3" s="2" t="s">
        <v>36</v>
      </c>
      <c r="S3" s="2" t="s">
        <v>37</v>
      </c>
      <c r="T3" s="2" t="s">
        <v>38</v>
      </c>
      <c r="U3" s="22" t="s">
        <v>9</v>
      </c>
      <c r="V3" s="25" t="s">
        <v>10</v>
      </c>
    </row>
    <row r="4" spans="1:22" ht="15" customHeight="1">
      <c r="A4" s="58" t="s">
        <v>40</v>
      </c>
      <c r="B4" s="59"/>
      <c r="C4" s="59"/>
      <c r="D4" s="59"/>
      <c r="E4" s="59"/>
      <c r="F4" s="59"/>
      <c r="G4" s="23"/>
      <c r="H4" s="3"/>
      <c r="I4" s="3"/>
      <c r="J4" s="3"/>
      <c r="K4" s="23"/>
      <c r="L4" s="28"/>
      <c r="M4" s="3"/>
      <c r="N4" s="3"/>
      <c r="O4" s="3"/>
      <c r="P4" s="23"/>
      <c r="Q4" s="28"/>
      <c r="R4" s="3"/>
      <c r="S4" s="3"/>
      <c r="T4" s="3"/>
      <c r="U4" s="23"/>
      <c r="V4" s="26"/>
    </row>
    <row r="5" spans="1:22" ht="15">
      <c r="A5" s="54">
        <v>1</v>
      </c>
      <c r="B5" s="56" t="s">
        <v>23</v>
      </c>
      <c r="C5" s="4" t="s">
        <v>20</v>
      </c>
      <c r="D5" s="12"/>
      <c r="E5" s="30">
        <v>0.5</v>
      </c>
      <c r="F5" s="30">
        <v>1.5</v>
      </c>
      <c r="G5" s="41">
        <f>SUM(D5:F5)</f>
        <v>2</v>
      </c>
      <c r="H5" s="30"/>
      <c r="I5" s="30"/>
      <c r="J5" s="30"/>
      <c r="K5" s="41"/>
      <c r="L5" s="39">
        <f>G5+K5</f>
        <v>2</v>
      </c>
      <c r="M5" s="42">
        <v>1</v>
      </c>
      <c r="N5" s="32"/>
      <c r="O5" s="32"/>
      <c r="P5" s="41">
        <f>SUM(M5:O5)</f>
        <v>1</v>
      </c>
      <c r="Q5" s="37">
        <f>L5+P5</f>
        <v>3</v>
      </c>
      <c r="R5" s="32">
        <v>3</v>
      </c>
      <c r="S5" s="32"/>
      <c r="T5" s="32"/>
      <c r="U5" s="41">
        <f>SUM(R5:T5)</f>
        <v>3</v>
      </c>
      <c r="V5" s="37">
        <f>Q5+U5</f>
        <v>6</v>
      </c>
    </row>
    <row r="6" spans="1:22" ht="15">
      <c r="A6" s="55"/>
      <c r="B6" s="57"/>
      <c r="C6" s="4" t="s">
        <v>11</v>
      </c>
      <c r="D6" s="12"/>
      <c r="E6" s="12">
        <v>59.32</v>
      </c>
      <c r="F6" s="12">
        <v>118.64</v>
      </c>
      <c r="G6" s="24">
        <f>SUM(D6:F6)</f>
        <v>177.96</v>
      </c>
      <c r="H6" s="12"/>
      <c r="I6" s="12"/>
      <c r="J6" s="12"/>
      <c r="K6" s="24"/>
      <c r="L6" s="29">
        <f>G6+K6</f>
        <v>177.96</v>
      </c>
      <c r="M6" s="5">
        <v>113.93</v>
      </c>
      <c r="N6" s="6"/>
      <c r="O6" s="6"/>
      <c r="P6" s="24">
        <f>SUM(M6:O6)</f>
        <v>113.93</v>
      </c>
      <c r="Q6" s="27">
        <f>L6+P6</f>
        <v>291.89</v>
      </c>
      <c r="R6" s="6">
        <v>330.98</v>
      </c>
      <c r="S6" s="6"/>
      <c r="T6" s="6"/>
      <c r="U6" s="24">
        <f>SUM(R6:T6)</f>
        <v>330.98</v>
      </c>
      <c r="V6" s="27">
        <f>Q6+U6</f>
        <v>622.87</v>
      </c>
    </row>
    <row r="7" spans="1:22" ht="15">
      <c r="A7" s="43">
        <v>2</v>
      </c>
      <c r="B7" s="8" t="s">
        <v>12</v>
      </c>
      <c r="C7" s="4" t="s">
        <v>11</v>
      </c>
      <c r="D7" s="12">
        <v>98</v>
      </c>
      <c r="E7" s="12"/>
      <c r="F7" s="12"/>
      <c r="G7" s="24">
        <f>SUM(D7:F7)</f>
        <v>98</v>
      </c>
      <c r="H7" s="12"/>
      <c r="I7" s="12"/>
      <c r="J7" s="12">
        <v>100</v>
      </c>
      <c r="K7" s="24">
        <f>SUM(H7:J7)</f>
        <v>100</v>
      </c>
      <c r="L7" s="29">
        <f>G7+K7</f>
        <v>198</v>
      </c>
      <c r="M7" s="5"/>
      <c r="N7" s="6"/>
      <c r="O7" s="6"/>
      <c r="P7" s="24"/>
      <c r="Q7" s="27">
        <f>L7+P7</f>
        <v>198</v>
      </c>
      <c r="R7" s="6"/>
      <c r="S7" s="6"/>
      <c r="T7" s="6"/>
      <c r="U7" s="24">
        <f>SUM(R7:T7)</f>
        <v>0</v>
      </c>
      <c r="V7" s="27">
        <f>Q7+U7</f>
        <v>198</v>
      </c>
    </row>
    <row r="8" spans="1:22" ht="15">
      <c r="A8" s="9"/>
      <c r="B8" s="18" t="s">
        <v>13</v>
      </c>
      <c r="C8" s="19" t="s">
        <v>11</v>
      </c>
      <c r="D8" s="15">
        <f>D6+D7</f>
        <v>98</v>
      </c>
      <c r="E8" s="15">
        <f>E6+E7</f>
        <v>59.32</v>
      </c>
      <c r="F8" s="15">
        <f>F6+F7</f>
        <v>118.64</v>
      </c>
      <c r="G8" s="24">
        <f>SUM(D8:F8)</f>
        <v>275.96</v>
      </c>
      <c r="H8" s="15"/>
      <c r="I8" s="15"/>
      <c r="J8" s="15">
        <f>J6+J7</f>
        <v>100</v>
      </c>
      <c r="K8" s="24">
        <f>SUM(H8:J8)</f>
        <v>100</v>
      </c>
      <c r="L8" s="29">
        <f>G8+K8</f>
        <v>375.96</v>
      </c>
      <c r="M8" s="15">
        <f>M6+M7</f>
        <v>113.93</v>
      </c>
      <c r="N8" s="11"/>
      <c r="O8" s="11"/>
      <c r="P8" s="24">
        <f>SUM(M8:O8)</f>
        <v>113.93</v>
      </c>
      <c r="Q8" s="27">
        <f>L8+P8</f>
        <v>489.89</v>
      </c>
      <c r="R8" s="15">
        <f>R6+R7</f>
        <v>330.98</v>
      </c>
      <c r="S8" s="11"/>
      <c r="T8" s="11"/>
      <c r="U8" s="24">
        <f>SUM(R8:T8)</f>
        <v>330.98</v>
      </c>
      <c r="V8" s="27">
        <f>Q8+U8</f>
        <v>820.87</v>
      </c>
    </row>
    <row r="9" spans="1:22" ht="15">
      <c r="A9" s="10"/>
      <c r="B9" s="10"/>
      <c r="C9" s="10"/>
      <c r="D9" s="10"/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0"/>
      <c r="B10" s="10"/>
      <c r="C10" s="10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0"/>
      <c r="B11" s="10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0"/>
      <c r="B12" s="10"/>
      <c r="C12" s="10"/>
      <c r="D12" s="10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0"/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5" ht="15">
      <c r="A14" s="10"/>
      <c r="B14" s="10"/>
      <c r="C14" s="10"/>
      <c r="D14" s="10"/>
      <c r="E14" s="10"/>
    </row>
    <row r="15" spans="1:5" ht="15">
      <c r="A15" s="10"/>
      <c r="B15" s="10"/>
      <c r="C15" s="10"/>
      <c r="D15" s="10"/>
      <c r="E15" s="10"/>
    </row>
    <row r="16" spans="1:5" ht="15">
      <c r="A16" s="10"/>
      <c r="B16" s="10"/>
      <c r="C16" s="10"/>
      <c r="D16" s="10"/>
      <c r="E16" s="10"/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</sheetData>
  <sheetProtection/>
  <mergeCells count="8">
    <mergeCell ref="A5:A6"/>
    <mergeCell ref="B5:B6"/>
    <mergeCell ref="A4:F4"/>
    <mergeCell ref="A1:V1"/>
    <mergeCell ref="D2:V2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="70" zoomScaleNormal="70" zoomScalePageLayoutView="0" workbookViewId="0" topLeftCell="A1">
      <selection activeCell="J19" sqref="J19"/>
    </sheetView>
  </sheetViews>
  <sheetFormatPr defaultColWidth="8.796875" defaultRowHeight="14.25"/>
  <cols>
    <col min="1" max="1" width="4.19921875" style="1" customWidth="1"/>
    <col min="2" max="2" width="25.09765625" style="1" customWidth="1"/>
    <col min="3" max="3" width="5" style="1" customWidth="1"/>
    <col min="4" max="4" width="6.5" style="1" bestFit="1" customWidth="1"/>
    <col min="5" max="5" width="7.5" style="1" bestFit="1" customWidth="1"/>
    <col min="6" max="6" width="5.3984375" style="1" bestFit="1" customWidth="1"/>
    <col min="7" max="7" width="8.19921875" style="1" customWidth="1"/>
    <col min="8" max="8" width="6.59765625" style="1" bestFit="1" customWidth="1"/>
    <col min="9" max="9" width="4.3984375" style="1" bestFit="1" customWidth="1"/>
    <col min="10" max="10" width="5.3984375" style="1" bestFit="1" customWidth="1"/>
    <col min="11" max="11" width="8.59765625" style="1" customWidth="1"/>
    <col min="12" max="12" width="9.0976562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9.19921875" style="1" customWidth="1"/>
    <col min="17" max="17" width="9" style="1" customWidth="1"/>
    <col min="18" max="18" width="7.59765625" style="1" bestFit="1" customWidth="1"/>
    <col min="19" max="19" width="6.69921875" style="1" bestFit="1" customWidth="1"/>
    <col min="20" max="20" width="7.5" style="1" bestFit="1" customWidth="1"/>
    <col min="21" max="21" width="9.19921875" style="1" customWidth="1"/>
    <col min="22" max="16384" width="9" style="1" customWidth="1"/>
  </cols>
  <sheetData>
    <row r="1" spans="1:22" ht="20.2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 customHeight="1">
      <c r="A2" s="64" t="s">
        <v>0</v>
      </c>
      <c r="B2" s="64" t="s">
        <v>1</v>
      </c>
      <c r="C2" s="64" t="s">
        <v>2</v>
      </c>
      <c r="D2" s="61" t="s">
        <v>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ht="45">
      <c r="A3" s="65"/>
      <c r="B3" s="65"/>
      <c r="C3" s="65"/>
      <c r="D3" s="2" t="s">
        <v>27</v>
      </c>
      <c r="E3" s="2" t="s">
        <v>28</v>
      </c>
      <c r="F3" s="2" t="s">
        <v>29</v>
      </c>
      <c r="G3" s="22" t="s">
        <v>4</v>
      </c>
      <c r="H3" s="2" t="s">
        <v>30</v>
      </c>
      <c r="I3" s="2" t="s">
        <v>31</v>
      </c>
      <c r="J3" s="2" t="s">
        <v>32</v>
      </c>
      <c r="K3" s="22" t="s">
        <v>5</v>
      </c>
      <c r="L3" s="25" t="s">
        <v>6</v>
      </c>
      <c r="M3" s="2" t="s">
        <v>33</v>
      </c>
      <c r="N3" s="2" t="s">
        <v>34</v>
      </c>
      <c r="O3" s="2" t="s">
        <v>35</v>
      </c>
      <c r="P3" s="22" t="s">
        <v>7</v>
      </c>
      <c r="Q3" s="25" t="s">
        <v>8</v>
      </c>
      <c r="R3" s="2" t="s">
        <v>36</v>
      </c>
      <c r="S3" s="2" t="s">
        <v>37</v>
      </c>
      <c r="T3" s="2" t="s">
        <v>38</v>
      </c>
      <c r="U3" s="22" t="s">
        <v>9</v>
      </c>
      <c r="V3" s="25" t="s">
        <v>10</v>
      </c>
    </row>
    <row r="4" spans="1:22" ht="15" customHeight="1">
      <c r="A4" s="58" t="s">
        <v>40</v>
      </c>
      <c r="B4" s="59"/>
      <c r="C4" s="59"/>
      <c r="D4" s="59"/>
      <c r="E4" s="59"/>
      <c r="F4" s="59"/>
      <c r="G4" s="23"/>
      <c r="H4" s="3"/>
      <c r="I4" s="3"/>
      <c r="J4" s="3"/>
      <c r="K4" s="23"/>
      <c r="L4" s="28"/>
      <c r="M4" s="3"/>
      <c r="N4" s="3"/>
      <c r="O4" s="3"/>
      <c r="P4" s="23"/>
      <c r="Q4" s="28"/>
      <c r="R4" s="3"/>
      <c r="S4" s="3"/>
      <c r="T4" s="3"/>
      <c r="U4" s="23"/>
      <c r="V4" s="26"/>
    </row>
    <row r="5" spans="1:22" ht="15">
      <c r="A5" s="43">
        <v>1</v>
      </c>
      <c r="B5" s="8" t="s">
        <v>12</v>
      </c>
      <c r="C5" s="4" t="s">
        <v>11</v>
      </c>
      <c r="D5" s="5"/>
      <c r="E5" s="5"/>
      <c r="F5" s="12">
        <v>24.41</v>
      </c>
      <c r="G5" s="24">
        <f>SUM(D5:F5)</f>
        <v>24.41</v>
      </c>
      <c r="H5" s="5"/>
      <c r="I5" s="5"/>
      <c r="J5" s="5"/>
      <c r="K5" s="24"/>
      <c r="L5" s="29">
        <f>G5+K5</f>
        <v>24.41</v>
      </c>
      <c r="M5" s="5"/>
      <c r="N5" s="6"/>
      <c r="O5" s="6"/>
      <c r="P5" s="24"/>
      <c r="Q5" s="27">
        <f>L5+P5</f>
        <v>24.41</v>
      </c>
      <c r="R5" s="6"/>
      <c r="S5" s="6"/>
      <c r="T5" s="6"/>
      <c r="U5" s="24"/>
      <c r="V5" s="27">
        <f>Q5+U5</f>
        <v>24.41</v>
      </c>
    </row>
    <row r="6" spans="1:22" ht="14.25">
      <c r="A6" s="9"/>
      <c r="B6" s="9" t="s">
        <v>13</v>
      </c>
      <c r="C6" s="44" t="s">
        <v>11</v>
      </c>
      <c r="D6" s="45"/>
      <c r="E6" s="45"/>
      <c r="F6" s="46">
        <v>24.41</v>
      </c>
      <c r="G6" s="47">
        <f>SUM(D6:F6)</f>
        <v>24.41</v>
      </c>
      <c r="H6" s="45"/>
      <c r="I6" s="45"/>
      <c r="J6" s="45"/>
      <c r="K6" s="47"/>
      <c r="L6" s="49">
        <f>G6+K6</f>
        <v>24.41</v>
      </c>
      <c r="M6" s="45"/>
      <c r="N6" s="45"/>
      <c r="O6" s="45"/>
      <c r="P6" s="47"/>
      <c r="Q6" s="48">
        <f>L6+P6</f>
        <v>24.41</v>
      </c>
      <c r="R6" s="45"/>
      <c r="S6" s="45"/>
      <c r="T6" s="45"/>
      <c r="U6" s="47"/>
      <c r="V6" s="48">
        <f>Q6+U6</f>
        <v>24.41</v>
      </c>
    </row>
    <row r="7" spans="1:5" ht="15">
      <c r="A7" s="10"/>
      <c r="B7" s="10"/>
      <c r="C7" s="10"/>
      <c r="D7" s="10"/>
      <c r="E7" s="10"/>
    </row>
    <row r="8" spans="1:5" ht="15">
      <c r="A8" s="10"/>
      <c r="B8" s="10"/>
      <c r="C8" s="10"/>
      <c r="D8" s="10"/>
      <c r="E8" s="10"/>
    </row>
    <row r="9" spans="1:5" ht="15">
      <c r="A9" s="10"/>
      <c r="B9" s="10"/>
      <c r="C9" s="10"/>
      <c r="D9" s="10"/>
      <c r="E9" s="10"/>
    </row>
    <row r="10" spans="1:5" ht="15">
      <c r="A10" s="10"/>
      <c r="B10" s="10"/>
      <c r="C10" s="10"/>
      <c r="D10" s="10"/>
      <c r="E10" s="10"/>
    </row>
    <row r="11" spans="1:5" ht="15">
      <c r="A11" s="10"/>
      <c r="B11" s="10"/>
      <c r="C11" s="10"/>
      <c r="D11" s="10"/>
      <c r="E11" s="10"/>
    </row>
    <row r="12" spans="1:5" ht="15">
      <c r="A12" s="10"/>
      <c r="B12" s="10"/>
      <c r="C12" s="10"/>
      <c r="D12" s="10"/>
      <c r="E12" s="10"/>
    </row>
    <row r="13" spans="1:5" ht="15">
      <c r="A13" s="10"/>
      <c r="B13" s="10"/>
      <c r="C13" s="10"/>
      <c r="D13" s="10"/>
      <c r="E13" s="10"/>
    </row>
    <row r="14" spans="1:5" ht="15">
      <c r="A14" s="10"/>
      <c r="B14" s="10"/>
      <c r="C14" s="10"/>
      <c r="D14" s="10"/>
      <c r="E14" s="10"/>
    </row>
    <row r="15" spans="1:5" ht="15">
      <c r="A15" s="10"/>
      <c r="B15" s="10"/>
      <c r="C15" s="10"/>
      <c r="D15" s="10"/>
      <c r="E15" s="10"/>
    </row>
    <row r="16" spans="1:5" ht="15">
      <c r="A16" s="10"/>
      <c r="B16" s="10"/>
      <c r="C16" s="10"/>
      <c r="D16" s="10"/>
      <c r="E16" s="10"/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</sheetData>
  <sheetProtection/>
  <mergeCells count="6">
    <mergeCell ref="A1:V1"/>
    <mergeCell ref="D2:V2"/>
    <mergeCell ref="A4:F4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zoomScale="70" zoomScaleNormal="70" zoomScalePageLayoutView="0" workbookViewId="0" topLeftCell="A1">
      <selection activeCell="V20" sqref="V20"/>
    </sheetView>
  </sheetViews>
  <sheetFormatPr defaultColWidth="8.796875" defaultRowHeight="14.25"/>
  <cols>
    <col min="1" max="1" width="3.5" style="1" customWidth="1"/>
    <col min="2" max="2" width="25.8984375" style="1" customWidth="1"/>
    <col min="3" max="3" width="4.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8.09765625" style="1" customWidth="1"/>
    <col min="8" max="8" width="6.69921875" style="1" bestFit="1" customWidth="1"/>
    <col min="9" max="9" width="4.3984375" style="1" bestFit="1" customWidth="1"/>
    <col min="10" max="10" width="5.8984375" style="1" bestFit="1" customWidth="1"/>
    <col min="11" max="11" width="8.3984375" style="1" customWidth="1"/>
    <col min="12" max="12" width="9.09765625" style="1" customWidth="1"/>
    <col min="13" max="13" width="5.8984375" style="1" bestFit="1" customWidth="1"/>
    <col min="14" max="14" width="7.09765625" style="1" bestFit="1" customWidth="1"/>
    <col min="15" max="15" width="8.3984375" style="1" bestFit="1" customWidth="1"/>
    <col min="16" max="16" width="9" style="1" customWidth="1"/>
    <col min="17" max="17" width="8.5976562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3984375" style="1" customWidth="1"/>
    <col min="22" max="16384" width="9" style="1" customWidth="1"/>
  </cols>
  <sheetData>
    <row r="1" spans="1:22" ht="20.25" customHeight="1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 customHeight="1">
      <c r="A2" s="64" t="s">
        <v>0</v>
      </c>
      <c r="B2" s="64" t="s">
        <v>1</v>
      </c>
      <c r="C2" s="64" t="s">
        <v>2</v>
      </c>
      <c r="D2" s="61" t="s">
        <v>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ht="45">
      <c r="A3" s="65"/>
      <c r="B3" s="65"/>
      <c r="C3" s="65"/>
      <c r="D3" s="2" t="s">
        <v>27</v>
      </c>
      <c r="E3" s="2" t="s">
        <v>28</v>
      </c>
      <c r="F3" s="2" t="s">
        <v>29</v>
      </c>
      <c r="G3" s="22" t="s">
        <v>4</v>
      </c>
      <c r="H3" s="2" t="s">
        <v>30</v>
      </c>
      <c r="I3" s="2" t="s">
        <v>31</v>
      </c>
      <c r="J3" s="2" t="s">
        <v>32</v>
      </c>
      <c r="K3" s="22" t="s">
        <v>5</v>
      </c>
      <c r="L3" s="25" t="s">
        <v>6</v>
      </c>
      <c r="M3" s="2" t="s">
        <v>33</v>
      </c>
      <c r="N3" s="2" t="s">
        <v>34</v>
      </c>
      <c r="O3" s="2" t="s">
        <v>35</v>
      </c>
      <c r="P3" s="22" t="s">
        <v>7</v>
      </c>
      <c r="Q3" s="25" t="s">
        <v>8</v>
      </c>
      <c r="R3" s="2" t="s">
        <v>36</v>
      </c>
      <c r="S3" s="2" t="s">
        <v>37</v>
      </c>
      <c r="T3" s="2" t="s">
        <v>38</v>
      </c>
      <c r="U3" s="22" t="s">
        <v>9</v>
      </c>
      <c r="V3" s="25" t="s">
        <v>10</v>
      </c>
    </row>
    <row r="4" spans="1:22" ht="15" customHeight="1">
      <c r="A4" s="58" t="s">
        <v>40</v>
      </c>
      <c r="B4" s="59"/>
      <c r="C4" s="59"/>
      <c r="D4" s="59"/>
      <c r="E4" s="59"/>
      <c r="F4" s="59"/>
      <c r="G4" s="23"/>
      <c r="H4" s="3"/>
      <c r="I4" s="3"/>
      <c r="J4" s="3"/>
      <c r="K4" s="23"/>
      <c r="L4" s="28"/>
      <c r="M4" s="3"/>
      <c r="N4" s="3"/>
      <c r="O4" s="3"/>
      <c r="P4" s="23"/>
      <c r="Q4" s="28"/>
      <c r="R4" s="3"/>
      <c r="S4" s="3"/>
      <c r="T4" s="3"/>
      <c r="U4" s="23"/>
      <c r="V4" s="26"/>
    </row>
    <row r="5" spans="1:22" ht="15">
      <c r="A5" s="54">
        <v>1</v>
      </c>
      <c r="B5" s="56" t="s">
        <v>14</v>
      </c>
      <c r="C5" s="4"/>
      <c r="D5" s="5"/>
      <c r="E5" s="12"/>
      <c r="F5" s="12"/>
      <c r="G5" s="24"/>
      <c r="H5" s="33">
        <v>2</v>
      </c>
      <c r="I5" s="33"/>
      <c r="J5" s="33"/>
      <c r="K5" s="40">
        <f>SUM(H5:J5)</f>
        <v>2</v>
      </c>
      <c r="L5" s="38">
        <f aca="true" t="shared" si="0" ref="L5:L17">G5+K5</f>
        <v>2</v>
      </c>
      <c r="M5" s="33"/>
      <c r="N5" s="34"/>
      <c r="O5" s="35"/>
      <c r="P5" s="40"/>
      <c r="Q5" s="36">
        <f aca="true" t="shared" si="1" ref="Q5:Q17">L5+P5</f>
        <v>2</v>
      </c>
      <c r="R5" s="35"/>
      <c r="S5" s="35"/>
      <c r="T5" s="35"/>
      <c r="U5" s="40"/>
      <c r="V5" s="36">
        <f aca="true" t="shared" si="2" ref="V5:V17">Q5+U5</f>
        <v>2</v>
      </c>
    </row>
    <row r="6" spans="1:22" ht="15">
      <c r="A6" s="55"/>
      <c r="B6" s="57"/>
      <c r="C6" s="4" t="s">
        <v>11</v>
      </c>
      <c r="D6" s="5"/>
      <c r="E6" s="12"/>
      <c r="F6" s="12"/>
      <c r="G6" s="24"/>
      <c r="H6" s="12">
        <v>11.86</v>
      </c>
      <c r="I6" s="12"/>
      <c r="J6" s="12"/>
      <c r="K6" s="24">
        <f>SUM(H6:J6)</f>
        <v>11.86</v>
      </c>
      <c r="L6" s="29">
        <f t="shared" si="0"/>
        <v>11.86</v>
      </c>
      <c r="M6" s="12"/>
      <c r="N6" s="16"/>
      <c r="O6" s="6"/>
      <c r="P6" s="24"/>
      <c r="Q6" s="27">
        <f t="shared" si="1"/>
        <v>11.86</v>
      </c>
      <c r="R6" s="6"/>
      <c r="S6" s="6"/>
      <c r="T6" s="6"/>
      <c r="U6" s="24"/>
      <c r="V6" s="27">
        <f t="shared" si="2"/>
        <v>11.86</v>
      </c>
    </row>
    <row r="7" spans="1:22" ht="15">
      <c r="A7" s="54">
        <v>2</v>
      </c>
      <c r="B7" s="56" t="s">
        <v>15</v>
      </c>
      <c r="C7" s="4"/>
      <c r="D7" s="5"/>
      <c r="E7" s="12"/>
      <c r="F7" s="12"/>
      <c r="G7" s="24"/>
      <c r="H7" s="12">
        <v>3.78</v>
      </c>
      <c r="I7" s="12"/>
      <c r="J7" s="12"/>
      <c r="K7" s="24">
        <f>SUM(H7:J7)</f>
        <v>3.78</v>
      </c>
      <c r="L7" s="29">
        <f t="shared" si="0"/>
        <v>3.78</v>
      </c>
      <c r="M7" s="12"/>
      <c r="N7" s="16"/>
      <c r="O7" s="6"/>
      <c r="P7" s="24"/>
      <c r="Q7" s="27">
        <f t="shared" si="1"/>
        <v>3.78</v>
      </c>
      <c r="R7" s="6"/>
      <c r="S7" s="6"/>
      <c r="T7" s="6"/>
      <c r="U7" s="24"/>
      <c r="V7" s="27">
        <f t="shared" si="2"/>
        <v>3.78</v>
      </c>
    </row>
    <row r="8" spans="1:22" ht="15">
      <c r="A8" s="55"/>
      <c r="B8" s="57"/>
      <c r="C8" s="4" t="s">
        <v>11</v>
      </c>
      <c r="D8" s="5"/>
      <c r="E8" s="12"/>
      <c r="F8" s="12"/>
      <c r="G8" s="24"/>
      <c r="H8" s="12">
        <v>846.44</v>
      </c>
      <c r="I8" s="12"/>
      <c r="J8" s="12"/>
      <c r="K8" s="24">
        <f>SUM(H8:J8)</f>
        <v>846.44</v>
      </c>
      <c r="L8" s="29">
        <f t="shared" si="0"/>
        <v>846.44</v>
      </c>
      <c r="M8" s="12"/>
      <c r="N8" s="16"/>
      <c r="O8" s="6"/>
      <c r="P8" s="24"/>
      <c r="Q8" s="27">
        <f t="shared" si="1"/>
        <v>846.44</v>
      </c>
      <c r="R8" s="6"/>
      <c r="S8" s="6"/>
      <c r="T8" s="6"/>
      <c r="U8" s="24"/>
      <c r="V8" s="27">
        <f t="shared" si="2"/>
        <v>846.44</v>
      </c>
    </row>
    <row r="9" spans="1:22" ht="15">
      <c r="A9" s="54">
        <v>3</v>
      </c>
      <c r="B9" s="56" t="s">
        <v>16</v>
      </c>
      <c r="C9" s="4" t="s">
        <v>17</v>
      </c>
      <c r="D9" s="5"/>
      <c r="E9" s="33">
        <v>3</v>
      </c>
      <c r="F9" s="33"/>
      <c r="G9" s="40">
        <f aca="true" t="shared" si="3" ref="G9:G17">SUM(D9:F9)</f>
        <v>3</v>
      </c>
      <c r="H9" s="33"/>
      <c r="I9" s="33"/>
      <c r="J9" s="33"/>
      <c r="K9" s="40"/>
      <c r="L9" s="38">
        <f t="shared" si="0"/>
        <v>3</v>
      </c>
      <c r="M9" s="33"/>
      <c r="N9" s="34">
        <v>1</v>
      </c>
      <c r="O9" s="35"/>
      <c r="P9" s="40">
        <f aca="true" t="shared" si="4" ref="P9:P17">SUM(M9:O9)</f>
        <v>1</v>
      </c>
      <c r="Q9" s="36">
        <f t="shared" si="1"/>
        <v>4</v>
      </c>
      <c r="R9" s="35"/>
      <c r="S9" s="35"/>
      <c r="T9" s="35"/>
      <c r="U9" s="40"/>
      <c r="V9" s="36">
        <f t="shared" si="2"/>
        <v>4</v>
      </c>
    </row>
    <row r="10" spans="1:22" ht="15">
      <c r="A10" s="55"/>
      <c r="B10" s="57"/>
      <c r="C10" s="4" t="s">
        <v>11</v>
      </c>
      <c r="D10" s="5"/>
      <c r="E10" s="12">
        <v>294.93</v>
      </c>
      <c r="F10" s="12"/>
      <c r="G10" s="24">
        <f t="shared" si="3"/>
        <v>294.93</v>
      </c>
      <c r="H10" s="12"/>
      <c r="I10" s="12"/>
      <c r="J10" s="12"/>
      <c r="K10" s="24"/>
      <c r="L10" s="29">
        <f t="shared" si="0"/>
        <v>294.93</v>
      </c>
      <c r="M10" s="12"/>
      <c r="N10" s="16">
        <v>3302.81</v>
      </c>
      <c r="O10" s="6"/>
      <c r="P10" s="24">
        <f t="shared" si="4"/>
        <v>3302.81</v>
      </c>
      <c r="Q10" s="27">
        <f t="shared" si="1"/>
        <v>3597.74</v>
      </c>
      <c r="R10" s="6"/>
      <c r="S10" s="6"/>
      <c r="T10" s="6"/>
      <c r="U10" s="24"/>
      <c r="V10" s="27">
        <f t="shared" si="2"/>
        <v>3597.74</v>
      </c>
    </row>
    <row r="11" spans="1:22" ht="15">
      <c r="A11" s="54">
        <v>4</v>
      </c>
      <c r="B11" s="66" t="s">
        <v>24</v>
      </c>
      <c r="C11" s="4" t="s">
        <v>20</v>
      </c>
      <c r="D11" s="5"/>
      <c r="E11" s="12"/>
      <c r="F11" s="30">
        <v>1.5</v>
      </c>
      <c r="G11" s="41">
        <f t="shared" si="3"/>
        <v>1.5</v>
      </c>
      <c r="H11" s="30"/>
      <c r="I11" s="30"/>
      <c r="J11" s="30"/>
      <c r="K11" s="41"/>
      <c r="L11" s="39">
        <f t="shared" si="0"/>
        <v>1.5</v>
      </c>
      <c r="M11" s="30"/>
      <c r="N11" s="31"/>
      <c r="O11" s="32"/>
      <c r="P11" s="41"/>
      <c r="Q11" s="37">
        <f t="shared" si="1"/>
        <v>1.5</v>
      </c>
      <c r="R11" s="32"/>
      <c r="S11" s="32"/>
      <c r="T11" s="32"/>
      <c r="U11" s="41"/>
      <c r="V11" s="37">
        <f t="shared" si="2"/>
        <v>1.5</v>
      </c>
    </row>
    <row r="12" spans="1:22" ht="15">
      <c r="A12" s="55"/>
      <c r="B12" s="67"/>
      <c r="C12" s="4" t="s">
        <v>11</v>
      </c>
      <c r="D12" s="5"/>
      <c r="E12" s="12"/>
      <c r="F12" s="12">
        <v>606.78</v>
      </c>
      <c r="G12" s="24">
        <f t="shared" si="3"/>
        <v>606.78</v>
      </c>
      <c r="H12" s="12"/>
      <c r="I12" s="12"/>
      <c r="J12" s="12"/>
      <c r="K12" s="24"/>
      <c r="L12" s="29">
        <f t="shared" si="0"/>
        <v>606.78</v>
      </c>
      <c r="M12" s="12"/>
      <c r="N12" s="16"/>
      <c r="O12" s="6"/>
      <c r="P12" s="24"/>
      <c r="Q12" s="27">
        <f t="shared" si="1"/>
        <v>606.78</v>
      </c>
      <c r="R12" s="6"/>
      <c r="S12" s="6"/>
      <c r="T12" s="6"/>
      <c r="U12" s="24"/>
      <c r="V12" s="27">
        <f t="shared" si="2"/>
        <v>606.78</v>
      </c>
    </row>
    <row r="13" spans="1:22" ht="15">
      <c r="A13" s="54">
        <v>5</v>
      </c>
      <c r="B13" s="68" t="s">
        <v>19</v>
      </c>
      <c r="C13" s="4" t="s">
        <v>20</v>
      </c>
      <c r="D13" s="5"/>
      <c r="E13" s="12"/>
      <c r="F13" s="12"/>
      <c r="G13" s="24"/>
      <c r="H13" s="12"/>
      <c r="I13" s="12"/>
      <c r="J13" s="12"/>
      <c r="K13" s="24"/>
      <c r="L13" s="29"/>
      <c r="M13" s="33">
        <v>8</v>
      </c>
      <c r="N13" s="34"/>
      <c r="O13" s="35"/>
      <c r="P13" s="40">
        <f t="shared" si="4"/>
        <v>8</v>
      </c>
      <c r="Q13" s="36">
        <f t="shared" si="1"/>
        <v>8</v>
      </c>
      <c r="R13" s="35"/>
      <c r="S13" s="35"/>
      <c r="T13" s="35"/>
      <c r="U13" s="40"/>
      <c r="V13" s="36">
        <f t="shared" si="2"/>
        <v>8</v>
      </c>
    </row>
    <row r="14" spans="1:22" ht="15">
      <c r="A14" s="55"/>
      <c r="B14" s="69"/>
      <c r="C14" s="4" t="s">
        <v>11</v>
      </c>
      <c r="D14" s="5"/>
      <c r="E14" s="12"/>
      <c r="F14" s="12"/>
      <c r="G14" s="24"/>
      <c r="H14" s="12"/>
      <c r="I14" s="12"/>
      <c r="J14" s="12"/>
      <c r="K14" s="24"/>
      <c r="L14" s="29"/>
      <c r="M14" s="12">
        <v>760.26</v>
      </c>
      <c r="N14" s="16"/>
      <c r="O14" s="6"/>
      <c r="P14" s="24">
        <f t="shared" si="4"/>
        <v>760.26</v>
      </c>
      <c r="Q14" s="27">
        <f t="shared" si="1"/>
        <v>760.26</v>
      </c>
      <c r="R14" s="6"/>
      <c r="S14" s="6"/>
      <c r="T14" s="6"/>
      <c r="U14" s="24"/>
      <c r="V14" s="27">
        <f t="shared" si="2"/>
        <v>760.26</v>
      </c>
    </row>
    <row r="15" spans="1:22" ht="15">
      <c r="A15" s="54">
        <v>6</v>
      </c>
      <c r="B15" s="56" t="s">
        <v>23</v>
      </c>
      <c r="C15" s="4" t="s">
        <v>20</v>
      </c>
      <c r="D15" s="5"/>
      <c r="E15" s="12"/>
      <c r="F15" s="12"/>
      <c r="G15" s="24"/>
      <c r="H15" s="12"/>
      <c r="I15" s="12"/>
      <c r="J15" s="12"/>
      <c r="K15" s="24"/>
      <c r="L15" s="29"/>
      <c r="M15" s="12"/>
      <c r="N15" s="16"/>
      <c r="O15" s="6"/>
      <c r="P15" s="24"/>
      <c r="Q15" s="27"/>
      <c r="R15" s="6">
        <v>7</v>
      </c>
      <c r="S15" s="6">
        <v>11</v>
      </c>
      <c r="T15" s="6"/>
      <c r="U15" s="40">
        <f>SUM(R15:T15)</f>
        <v>18</v>
      </c>
      <c r="V15" s="36">
        <f t="shared" si="2"/>
        <v>18</v>
      </c>
    </row>
    <row r="16" spans="1:22" ht="15">
      <c r="A16" s="55"/>
      <c r="B16" s="57"/>
      <c r="C16" s="4" t="s">
        <v>11</v>
      </c>
      <c r="D16" s="5"/>
      <c r="E16" s="12"/>
      <c r="F16" s="12"/>
      <c r="G16" s="24"/>
      <c r="H16" s="12"/>
      <c r="I16" s="12"/>
      <c r="J16" s="12"/>
      <c r="K16" s="24"/>
      <c r="L16" s="29"/>
      <c r="M16" s="12"/>
      <c r="N16" s="16"/>
      <c r="O16" s="6"/>
      <c r="P16" s="24"/>
      <c r="Q16" s="27"/>
      <c r="R16" s="6">
        <v>682.02</v>
      </c>
      <c r="S16" s="6">
        <v>620.35</v>
      </c>
      <c r="T16" s="6"/>
      <c r="U16" s="24">
        <f>SUM(R16:T16)</f>
        <v>1302.37</v>
      </c>
      <c r="V16" s="27">
        <f t="shared" si="2"/>
        <v>1302.37</v>
      </c>
    </row>
    <row r="17" spans="1:22" ht="15">
      <c r="A17" s="43">
        <v>7</v>
      </c>
      <c r="B17" s="8" t="s">
        <v>12</v>
      </c>
      <c r="C17" s="4" t="s">
        <v>11</v>
      </c>
      <c r="D17" s="5"/>
      <c r="E17" s="12">
        <v>177.96</v>
      </c>
      <c r="F17" s="12">
        <v>79.41</v>
      </c>
      <c r="G17" s="24">
        <f t="shared" si="3"/>
        <v>257.37</v>
      </c>
      <c r="H17" s="12"/>
      <c r="I17" s="12"/>
      <c r="J17" s="12">
        <v>193.92</v>
      </c>
      <c r="K17" s="24">
        <f>SUM(H17:J17)</f>
        <v>193.92</v>
      </c>
      <c r="L17" s="29">
        <f t="shared" si="0"/>
        <v>451.28999999999996</v>
      </c>
      <c r="M17" s="12">
        <v>177.88</v>
      </c>
      <c r="N17" s="16">
        <v>292.5</v>
      </c>
      <c r="O17" s="6"/>
      <c r="P17" s="24">
        <f t="shared" si="4"/>
        <v>470.38</v>
      </c>
      <c r="Q17" s="27">
        <f t="shared" si="1"/>
        <v>921.67</v>
      </c>
      <c r="R17" s="6"/>
      <c r="S17" s="6"/>
      <c r="T17" s="6"/>
      <c r="U17" s="24"/>
      <c r="V17" s="27">
        <f t="shared" si="2"/>
        <v>921.67</v>
      </c>
    </row>
    <row r="18" spans="1:22" ht="14.25">
      <c r="A18" s="9"/>
      <c r="B18" s="9" t="s">
        <v>13</v>
      </c>
      <c r="C18" s="44" t="s">
        <v>11</v>
      </c>
      <c r="D18" s="45"/>
      <c r="E18" s="45">
        <f>E6+E8+E10+E12+E17+E14</f>
        <v>472.89</v>
      </c>
      <c r="F18" s="45">
        <f>F6+F8+F10+F12+F17+F14</f>
        <v>686.1899999999999</v>
      </c>
      <c r="G18" s="47">
        <f>SUM(D18:F18)</f>
        <v>1159.08</v>
      </c>
      <c r="H18" s="45">
        <f>H6+H8+H10+H12+H17+H14</f>
        <v>858.3000000000001</v>
      </c>
      <c r="I18" s="45"/>
      <c r="J18" s="45">
        <f>J6+J8+J10+J12+J17+J14</f>
        <v>193.92</v>
      </c>
      <c r="K18" s="47">
        <f>SUM(H18:J18)</f>
        <v>1052.22</v>
      </c>
      <c r="L18" s="49">
        <f>G18+K18</f>
        <v>2211.3</v>
      </c>
      <c r="M18" s="45">
        <f>M6+M8+M10+M12+M17+M14</f>
        <v>938.14</v>
      </c>
      <c r="N18" s="45">
        <f>N6+N8+N10+N12+N17+N14</f>
        <v>3595.31</v>
      </c>
      <c r="O18" s="45"/>
      <c r="P18" s="47">
        <f>SUM(M18:O18)</f>
        <v>4533.45</v>
      </c>
      <c r="Q18" s="48">
        <f>L18+P18</f>
        <v>6744.75</v>
      </c>
      <c r="R18" s="45">
        <f>R6+R8+R10+R12+R17+R14+R16</f>
        <v>682.02</v>
      </c>
      <c r="S18" s="45">
        <f>S6+S8+S10+S12+S17+S14+S16</f>
        <v>620.35</v>
      </c>
      <c r="T18" s="45"/>
      <c r="U18" s="47">
        <f>SUM(R18:T18)</f>
        <v>1302.37</v>
      </c>
      <c r="V18" s="48">
        <f>Q18+U18</f>
        <v>8047.12</v>
      </c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  <row r="69" spans="1:5" ht="15">
      <c r="A69" s="10"/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  <row r="73" spans="1:5" ht="15">
      <c r="A73" s="10"/>
      <c r="B73" s="10"/>
      <c r="C73" s="10"/>
      <c r="D73" s="10"/>
      <c r="E73" s="10"/>
    </row>
    <row r="74" spans="1:5" ht="15">
      <c r="A74" s="10"/>
      <c r="B74" s="10"/>
      <c r="C74" s="10"/>
      <c r="D74" s="10"/>
      <c r="E74" s="10"/>
    </row>
    <row r="75" spans="1:5" ht="15">
      <c r="A75" s="10"/>
      <c r="B75" s="10"/>
      <c r="C75" s="10"/>
      <c r="D75" s="10"/>
      <c r="E75" s="10"/>
    </row>
    <row r="76" spans="1:5" ht="15">
      <c r="A76" s="10"/>
      <c r="B76" s="10"/>
      <c r="C76" s="10"/>
      <c r="D76" s="10"/>
      <c r="E76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</sheetData>
  <sheetProtection/>
  <mergeCells count="18">
    <mergeCell ref="A2:A3"/>
    <mergeCell ref="D2:V2"/>
    <mergeCell ref="A15:A16"/>
    <mergeCell ref="B15:B16"/>
    <mergeCell ref="A13:A14"/>
    <mergeCell ref="B13:B14"/>
    <mergeCell ref="A9:A10"/>
    <mergeCell ref="B7:B8"/>
    <mergeCell ref="A1:V1"/>
    <mergeCell ref="A4:F4"/>
    <mergeCell ref="B9:B10"/>
    <mergeCell ref="B11:B12"/>
    <mergeCell ref="A11:A12"/>
    <mergeCell ref="B2:B3"/>
    <mergeCell ref="C2:C3"/>
    <mergeCell ref="A5:A6"/>
    <mergeCell ref="B5:B6"/>
    <mergeCell ref="A7:A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2"/>
  <sheetViews>
    <sheetView zoomScale="70" zoomScaleNormal="70" zoomScalePageLayoutView="0" workbookViewId="0" topLeftCell="A1">
      <selection activeCell="B7" sqref="B7:B10"/>
    </sheetView>
  </sheetViews>
  <sheetFormatPr defaultColWidth="8.796875" defaultRowHeight="14.25"/>
  <cols>
    <col min="1" max="1" width="4.19921875" style="1" customWidth="1"/>
    <col min="2" max="2" width="26.8984375" style="1" customWidth="1"/>
    <col min="3" max="3" width="5.398437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7.69921875" style="1" customWidth="1"/>
    <col min="8" max="8" width="6.69921875" style="1" bestFit="1" customWidth="1"/>
    <col min="9" max="9" width="4.3984375" style="1" bestFit="1" customWidth="1"/>
    <col min="10" max="10" width="6.69921875" style="1" bestFit="1" customWidth="1"/>
    <col min="11" max="11" width="8.19921875" style="1" customWidth="1"/>
    <col min="12" max="12" width="9.09765625" style="1" customWidth="1"/>
    <col min="13" max="13" width="6.69921875" style="1" bestFit="1" customWidth="1"/>
    <col min="14" max="14" width="7.09765625" style="1" bestFit="1" customWidth="1"/>
    <col min="15" max="15" width="8.3984375" style="1" bestFit="1" customWidth="1"/>
    <col min="16" max="16" width="9" style="1" customWidth="1"/>
    <col min="17" max="17" width="8.0976562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59765625" style="1" customWidth="1"/>
    <col min="22" max="16384" width="9" style="1" customWidth="1"/>
  </cols>
  <sheetData>
    <row r="1" spans="1:22" ht="2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 customHeight="1">
      <c r="A2" s="64" t="s">
        <v>0</v>
      </c>
      <c r="B2" s="64" t="s">
        <v>1</v>
      </c>
      <c r="C2" s="64" t="s">
        <v>2</v>
      </c>
      <c r="D2" s="61" t="s">
        <v>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ht="45">
      <c r="A3" s="65"/>
      <c r="B3" s="65"/>
      <c r="C3" s="65"/>
      <c r="D3" s="2" t="s">
        <v>27</v>
      </c>
      <c r="E3" s="2" t="s">
        <v>28</v>
      </c>
      <c r="F3" s="2" t="s">
        <v>29</v>
      </c>
      <c r="G3" s="22" t="s">
        <v>4</v>
      </c>
      <c r="H3" s="2" t="s">
        <v>30</v>
      </c>
      <c r="I3" s="2" t="s">
        <v>31</v>
      </c>
      <c r="J3" s="2" t="s">
        <v>32</v>
      </c>
      <c r="K3" s="22" t="s">
        <v>5</v>
      </c>
      <c r="L3" s="25" t="s">
        <v>6</v>
      </c>
      <c r="M3" s="2" t="s">
        <v>33</v>
      </c>
      <c r="N3" s="2" t="s">
        <v>34</v>
      </c>
      <c r="O3" s="2" t="s">
        <v>35</v>
      </c>
      <c r="P3" s="22" t="s">
        <v>7</v>
      </c>
      <c r="Q3" s="25" t="s">
        <v>8</v>
      </c>
      <c r="R3" s="2" t="s">
        <v>36</v>
      </c>
      <c r="S3" s="2" t="s">
        <v>37</v>
      </c>
      <c r="T3" s="2" t="s">
        <v>38</v>
      </c>
      <c r="U3" s="22" t="s">
        <v>9</v>
      </c>
      <c r="V3" s="25" t="s">
        <v>10</v>
      </c>
    </row>
    <row r="4" spans="1:22" ht="15" customHeight="1">
      <c r="A4" s="58" t="s">
        <v>40</v>
      </c>
      <c r="B4" s="59"/>
      <c r="C4" s="59"/>
      <c r="D4" s="59"/>
      <c r="E4" s="59"/>
      <c r="F4" s="59"/>
      <c r="G4" s="23"/>
      <c r="H4" s="3"/>
      <c r="I4" s="3"/>
      <c r="J4" s="3"/>
      <c r="K4" s="23"/>
      <c r="L4" s="28"/>
      <c r="M4" s="3"/>
      <c r="N4" s="3"/>
      <c r="O4" s="3"/>
      <c r="P4" s="23"/>
      <c r="Q4" s="28"/>
      <c r="R4" s="3"/>
      <c r="S4" s="3"/>
      <c r="T4" s="3"/>
      <c r="U4" s="23"/>
      <c r="V4" s="26"/>
    </row>
    <row r="5" spans="1:22" ht="15">
      <c r="A5" s="54">
        <v>1</v>
      </c>
      <c r="B5" s="56" t="s">
        <v>14</v>
      </c>
      <c r="C5" s="4" t="s">
        <v>17</v>
      </c>
      <c r="D5" s="33">
        <v>5</v>
      </c>
      <c r="E5" s="33"/>
      <c r="F5" s="33">
        <v>5</v>
      </c>
      <c r="G5" s="40">
        <f>SUM(D5:F5)</f>
        <v>10</v>
      </c>
      <c r="H5" s="33">
        <v>8</v>
      </c>
      <c r="I5" s="33"/>
      <c r="J5" s="33"/>
      <c r="K5" s="40">
        <f aca="true" t="shared" si="0" ref="K5:K10">SUM(H5:J5)</f>
        <v>8</v>
      </c>
      <c r="L5" s="38">
        <f aca="true" t="shared" si="1" ref="L5:L10">G5+K5</f>
        <v>18</v>
      </c>
      <c r="M5" s="33"/>
      <c r="N5" s="34"/>
      <c r="O5" s="52"/>
      <c r="P5" s="40"/>
      <c r="Q5" s="36">
        <f aca="true" t="shared" si="2" ref="Q5:Q21">L5+P5</f>
        <v>18</v>
      </c>
      <c r="R5" s="35"/>
      <c r="S5" s="35"/>
      <c r="T5" s="35"/>
      <c r="U5" s="40"/>
      <c r="V5" s="36">
        <f aca="true" t="shared" si="3" ref="V5:V21">Q5+U5</f>
        <v>18</v>
      </c>
    </row>
    <row r="6" spans="1:22" ht="15">
      <c r="A6" s="55"/>
      <c r="B6" s="57"/>
      <c r="C6" s="4" t="s">
        <v>11</v>
      </c>
      <c r="D6" s="12">
        <v>29.65</v>
      </c>
      <c r="E6" s="12"/>
      <c r="F6" s="12">
        <v>29.67</v>
      </c>
      <c r="G6" s="24">
        <f>SUM(D6:F6)</f>
        <v>59.32</v>
      </c>
      <c r="H6" s="12">
        <v>47.44</v>
      </c>
      <c r="I6" s="12"/>
      <c r="J6" s="12"/>
      <c r="K6" s="24">
        <f t="shared" si="0"/>
        <v>47.44</v>
      </c>
      <c r="L6" s="29">
        <f t="shared" si="1"/>
        <v>106.75999999999999</v>
      </c>
      <c r="M6" s="12"/>
      <c r="N6" s="16"/>
      <c r="O6" s="14"/>
      <c r="P6" s="24"/>
      <c r="Q6" s="27">
        <f t="shared" si="2"/>
        <v>106.75999999999999</v>
      </c>
      <c r="R6" s="6"/>
      <c r="S6" s="6"/>
      <c r="T6" s="6"/>
      <c r="U6" s="24"/>
      <c r="V6" s="27">
        <f t="shared" si="3"/>
        <v>106.75999999999999</v>
      </c>
    </row>
    <row r="7" spans="1:22" ht="18">
      <c r="A7" s="54">
        <v>2</v>
      </c>
      <c r="B7" s="56" t="s">
        <v>15</v>
      </c>
      <c r="C7" s="4" t="s">
        <v>22</v>
      </c>
      <c r="D7" s="12"/>
      <c r="E7" s="12"/>
      <c r="F7" s="12"/>
      <c r="G7" s="24"/>
      <c r="H7" s="12">
        <v>2.52</v>
      </c>
      <c r="I7" s="12"/>
      <c r="J7" s="12">
        <v>2.52</v>
      </c>
      <c r="K7" s="24">
        <f t="shared" si="0"/>
        <v>5.04</v>
      </c>
      <c r="L7" s="29">
        <f t="shared" si="1"/>
        <v>5.04</v>
      </c>
      <c r="M7" s="12"/>
      <c r="N7" s="16"/>
      <c r="O7" s="17">
        <v>2.52</v>
      </c>
      <c r="P7" s="24">
        <f aca="true" t="shared" si="4" ref="P7:P21">SUM(M7:O7)</f>
        <v>2.52</v>
      </c>
      <c r="Q7" s="27">
        <f t="shared" si="2"/>
        <v>7.5600000000000005</v>
      </c>
      <c r="R7" s="6"/>
      <c r="S7" s="6"/>
      <c r="T7" s="6"/>
      <c r="U7" s="24"/>
      <c r="V7" s="27">
        <f t="shared" si="3"/>
        <v>7.5600000000000005</v>
      </c>
    </row>
    <row r="8" spans="1:22" ht="15">
      <c r="A8" s="55"/>
      <c r="B8" s="57"/>
      <c r="C8" s="4" t="s">
        <v>11</v>
      </c>
      <c r="D8" s="12"/>
      <c r="E8" s="12"/>
      <c r="F8" s="12"/>
      <c r="G8" s="24"/>
      <c r="H8" s="12">
        <v>270.05</v>
      </c>
      <c r="I8" s="12"/>
      <c r="J8" s="12">
        <v>278.79</v>
      </c>
      <c r="K8" s="24">
        <f t="shared" si="0"/>
        <v>548.84</v>
      </c>
      <c r="L8" s="29">
        <f t="shared" si="1"/>
        <v>548.84</v>
      </c>
      <c r="M8" s="12"/>
      <c r="N8" s="16"/>
      <c r="O8" s="17">
        <v>629.02</v>
      </c>
      <c r="P8" s="24">
        <f t="shared" si="4"/>
        <v>629.02</v>
      </c>
      <c r="Q8" s="27">
        <f t="shared" si="2"/>
        <v>1177.8600000000001</v>
      </c>
      <c r="R8" s="6"/>
      <c r="S8" s="6"/>
      <c r="T8" s="6"/>
      <c r="U8" s="24"/>
      <c r="V8" s="27">
        <f t="shared" si="3"/>
        <v>1177.8600000000001</v>
      </c>
    </row>
    <row r="9" spans="1:22" ht="15">
      <c r="A9" s="54">
        <v>3</v>
      </c>
      <c r="B9" s="56" t="s">
        <v>16</v>
      </c>
      <c r="C9" s="4" t="s">
        <v>17</v>
      </c>
      <c r="D9" s="12"/>
      <c r="E9" s="12"/>
      <c r="F9" s="12"/>
      <c r="G9" s="24"/>
      <c r="H9" s="12"/>
      <c r="I9" s="12"/>
      <c r="J9" s="33">
        <v>3</v>
      </c>
      <c r="K9" s="40">
        <f t="shared" si="0"/>
        <v>3</v>
      </c>
      <c r="L9" s="38">
        <f t="shared" si="1"/>
        <v>3</v>
      </c>
      <c r="M9" s="33">
        <v>10</v>
      </c>
      <c r="N9" s="34">
        <v>4</v>
      </c>
      <c r="O9" s="53"/>
      <c r="P9" s="40">
        <f t="shared" si="4"/>
        <v>14</v>
      </c>
      <c r="Q9" s="36">
        <f t="shared" si="2"/>
        <v>17</v>
      </c>
      <c r="R9" s="35"/>
      <c r="S9" s="35"/>
      <c r="T9" s="35">
        <v>2</v>
      </c>
      <c r="U9" s="40">
        <f>SUM(R9:T9)</f>
        <v>2</v>
      </c>
      <c r="V9" s="36">
        <f t="shared" si="3"/>
        <v>19</v>
      </c>
    </row>
    <row r="10" spans="1:22" ht="15">
      <c r="A10" s="55"/>
      <c r="B10" s="57"/>
      <c r="C10" s="4" t="s">
        <v>11</v>
      </c>
      <c r="D10" s="12"/>
      <c r="E10" s="12"/>
      <c r="F10" s="12"/>
      <c r="G10" s="24"/>
      <c r="H10" s="12"/>
      <c r="I10" s="12"/>
      <c r="J10" s="12">
        <v>6348.82</v>
      </c>
      <c r="K10" s="24">
        <f t="shared" si="0"/>
        <v>6348.82</v>
      </c>
      <c r="L10" s="29">
        <f t="shared" si="1"/>
        <v>6348.82</v>
      </c>
      <c r="M10" s="12">
        <v>974.58</v>
      </c>
      <c r="N10" s="16">
        <v>2558.74</v>
      </c>
      <c r="O10" s="17"/>
      <c r="P10" s="24">
        <f t="shared" si="4"/>
        <v>3533.3199999999997</v>
      </c>
      <c r="Q10" s="27">
        <f t="shared" si="2"/>
        <v>9882.14</v>
      </c>
      <c r="R10" s="6"/>
      <c r="S10" s="6"/>
      <c r="T10" s="6">
        <v>186.44</v>
      </c>
      <c r="U10" s="24">
        <f>SUM(R10:T10)</f>
        <v>186.44</v>
      </c>
      <c r="V10" s="27">
        <f t="shared" si="3"/>
        <v>10068.58</v>
      </c>
    </row>
    <row r="11" spans="1:22" ht="15">
      <c r="A11" s="54">
        <v>4</v>
      </c>
      <c r="B11" s="56" t="s">
        <v>18</v>
      </c>
      <c r="C11" s="4" t="s">
        <v>17</v>
      </c>
      <c r="D11" s="12"/>
      <c r="E11" s="12"/>
      <c r="F11" s="12"/>
      <c r="G11" s="24"/>
      <c r="H11" s="12"/>
      <c r="I11" s="12"/>
      <c r="J11" s="12"/>
      <c r="K11" s="24"/>
      <c r="L11" s="29"/>
      <c r="M11" s="33">
        <v>3</v>
      </c>
      <c r="N11" s="34"/>
      <c r="O11" s="53"/>
      <c r="P11" s="40">
        <f t="shared" si="4"/>
        <v>3</v>
      </c>
      <c r="Q11" s="36">
        <f t="shared" si="2"/>
        <v>3</v>
      </c>
      <c r="R11" s="35"/>
      <c r="S11" s="35"/>
      <c r="T11" s="35"/>
      <c r="U11" s="40"/>
      <c r="V11" s="36">
        <f t="shared" si="3"/>
        <v>3</v>
      </c>
    </row>
    <row r="12" spans="1:22" ht="15">
      <c r="A12" s="55"/>
      <c r="B12" s="57"/>
      <c r="C12" s="4" t="s">
        <v>11</v>
      </c>
      <c r="D12" s="12"/>
      <c r="E12" s="12"/>
      <c r="F12" s="12"/>
      <c r="G12" s="24"/>
      <c r="H12" s="12"/>
      <c r="I12" s="12"/>
      <c r="J12" s="12"/>
      <c r="K12" s="24"/>
      <c r="L12" s="29"/>
      <c r="M12" s="12">
        <v>120.95</v>
      </c>
      <c r="N12" s="16"/>
      <c r="O12" s="17"/>
      <c r="P12" s="24">
        <f t="shared" si="4"/>
        <v>120.95</v>
      </c>
      <c r="Q12" s="27">
        <f t="shared" si="2"/>
        <v>120.95</v>
      </c>
      <c r="R12" s="6"/>
      <c r="S12" s="6"/>
      <c r="T12" s="6"/>
      <c r="U12" s="24"/>
      <c r="V12" s="27">
        <f t="shared" si="3"/>
        <v>120.95</v>
      </c>
    </row>
    <row r="13" spans="1:22" ht="15">
      <c r="A13" s="54">
        <v>5</v>
      </c>
      <c r="B13" s="56" t="s">
        <v>25</v>
      </c>
      <c r="C13" s="4" t="s">
        <v>20</v>
      </c>
      <c r="D13" s="12"/>
      <c r="E13" s="12"/>
      <c r="F13" s="33">
        <v>4</v>
      </c>
      <c r="G13" s="40">
        <f>SUM(D13:F13)</f>
        <v>4</v>
      </c>
      <c r="H13" s="33"/>
      <c r="I13" s="33"/>
      <c r="J13" s="33"/>
      <c r="K13" s="40"/>
      <c r="L13" s="38">
        <f>G13+K13</f>
        <v>4</v>
      </c>
      <c r="M13" s="33"/>
      <c r="N13" s="34"/>
      <c r="O13" s="53"/>
      <c r="P13" s="40"/>
      <c r="Q13" s="36">
        <f aca="true" t="shared" si="5" ref="Q13:Q20">L13+P13</f>
        <v>4</v>
      </c>
      <c r="R13" s="35"/>
      <c r="S13" s="35"/>
      <c r="T13" s="35"/>
      <c r="U13" s="40"/>
      <c r="V13" s="36">
        <f t="shared" si="3"/>
        <v>4</v>
      </c>
    </row>
    <row r="14" spans="1:22" ht="15">
      <c r="A14" s="55"/>
      <c r="B14" s="57"/>
      <c r="C14" s="4" t="s">
        <v>11</v>
      </c>
      <c r="D14" s="12"/>
      <c r="E14" s="12"/>
      <c r="F14" s="12">
        <v>321.99</v>
      </c>
      <c r="G14" s="24">
        <f>SUM(D14:F14)</f>
        <v>321.99</v>
      </c>
      <c r="H14" s="12"/>
      <c r="I14" s="12"/>
      <c r="J14" s="12"/>
      <c r="K14" s="24"/>
      <c r="L14" s="29">
        <f>G14+K14</f>
        <v>321.99</v>
      </c>
      <c r="M14" s="12"/>
      <c r="N14" s="16"/>
      <c r="O14" s="17"/>
      <c r="P14" s="24"/>
      <c r="Q14" s="27">
        <f t="shared" si="5"/>
        <v>321.99</v>
      </c>
      <c r="R14" s="6"/>
      <c r="S14" s="6"/>
      <c r="T14" s="6"/>
      <c r="U14" s="24"/>
      <c r="V14" s="27">
        <f t="shared" si="3"/>
        <v>321.99</v>
      </c>
    </row>
    <row r="15" spans="1:22" ht="15">
      <c r="A15" s="54">
        <v>6</v>
      </c>
      <c r="B15" s="56" t="s">
        <v>26</v>
      </c>
      <c r="C15" s="4" t="s">
        <v>17</v>
      </c>
      <c r="D15" s="12"/>
      <c r="E15" s="12"/>
      <c r="F15" s="12"/>
      <c r="G15" s="24"/>
      <c r="H15" s="33">
        <v>1</v>
      </c>
      <c r="I15" s="33"/>
      <c r="J15" s="33"/>
      <c r="K15" s="40">
        <f>SUM(H15:J15)</f>
        <v>1</v>
      </c>
      <c r="L15" s="38">
        <f>G15+K15</f>
        <v>1</v>
      </c>
      <c r="M15" s="33"/>
      <c r="N15" s="34"/>
      <c r="O15" s="53">
        <v>1</v>
      </c>
      <c r="P15" s="40">
        <f aca="true" t="shared" si="6" ref="P15:P20">SUM(M15:O15)</f>
        <v>1</v>
      </c>
      <c r="Q15" s="36">
        <f t="shared" si="5"/>
        <v>2</v>
      </c>
      <c r="R15" s="35"/>
      <c r="S15" s="35"/>
      <c r="T15" s="35"/>
      <c r="U15" s="40"/>
      <c r="V15" s="36">
        <f t="shared" si="3"/>
        <v>2</v>
      </c>
    </row>
    <row r="16" spans="1:22" ht="15">
      <c r="A16" s="55"/>
      <c r="B16" s="57"/>
      <c r="C16" s="4" t="s">
        <v>11</v>
      </c>
      <c r="D16" s="12"/>
      <c r="E16" s="12"/>
      <c r="F16" s="12"/>
      <c r="G16" s="24"/>
      <c r="H16" s="12">
        <v>97.63</v>
      </c>
      <c r="I16" s="12"/>
      <c r="J16" s="12"/>
      <c r="K16" s="24">
        <f>SUM(H16:J16)</f>
        <v>97.63</v>
      </c>
      <c r="L16" s="29">
        <f>G16+K16</f>
        <v>97.63</v>
      </c>
      <c r="M16" s="12"/>
      <c r="N16" s="16"/>
      <c r="O16" s="21">
        <v>207.96</v>
      </c>
      <c r="P16" s="24">
        <f t="shared" si="6"/>
        <v>207.96</v>
      </c>
      <c r="Q16" s="27">
        <f t="shared" si="5"/>
        <v>305.59000000000003</v>
      </c>
      <c r="R16" s="6"/>
      <c r="S16" s="6"/>
      <c r="T16" s="6"/>
      <c r="U16" s="24"/>
      <c r="V16" s="27">
        <f t="shared" si="3"/>
        <v>305.59000000000003</v>
      </c>
    </row>
    <row r="17" spans="1:22" ht="15">
      <c r="A17" s="54">
        <v>7</v>
      </c>
      <c r="B17" s="56" t="s">
        <v>23</v>
      </c>
      <c r="C17" s="4" t="s">
        <v>20</v>
      </c>
      <c r="D17" s="12"/>
      <c r="E17" s="12"/>
      <c r="F17" s="12"/>
      <c r="G17" s="24"/>
      <c r="H17" s="12"/>
      <c r="I17" s="12"/>
      <c r="J17" s="12"/>
      <c r="K17" s="24"/>
      <c r="L17" s="29"/>
      <c r="M17" s="12"/>
      <c r="N17" s="16"/>
      <c r="O17" s="53">
        <v>5</v>
      </c>
      <c r="P17" s="40">
        <f t="shared" si="6"/>
        <v>5</v>
      </c>
      <c r="Q17" s="36">
        <f t="shared" si="5"/>
        <v>5</v>
      </c>
      <c r="R17" s="35"/>
      <c r="S17" s="35"/>
      <c r="T17" s="35"/>
      <c r="U17" s="40"/>
      <c r="V17" s="36">
        <f t="shared" si="3"/>
        <v>5</v>
      </c>
    </row>
    <row r="18" spans="1:22" ht="15">
      <c r="A18" s="55"/>
      <c r="B18" s="57"/>
      <c r="C18" s="4" t="s">
        <v>11</v>
      </c>
      <c r="D18" s="12"/>
      <c r="E18" s="12"/>
      <c r="F18" s="12"/>
      <c r="G18" s="24"/>
      <c r="H18" s="12"/>
      <c r="I18" s="12"/>
      <c r="J18" s="12"/>
      <c r="K18" s="24"/>
      <c r="L18" s="29"/>
      <c r="M18" s="12"/>
      <c r="N18" s="16"/>
      <c r="O18" s="17">
        <v>555.08</v>
      </c>
      <c r="P18" s="24">
        <f t="shared" si="6"/>
        <v>555.08</v>
      </c>
      <c r="Q18" s="27">
        <f t="shared" si="5"/>
        <v>555.08</v>
      </c>
      <c r="R18" s="6"/>
      <c r="S18" s="6"/>
      <c r="T18" s="6"/>
      <c r="U18" s="24"/>
      <c r="V18" s="27">
        <f t="shared" si="3"/>
        <v>555.08</v>
      </c>
    </row>
    <row r="19" spans="1:22" ht="15">
      <c r="A19" s="54">
        <v>8</v>
      </c>
      <c r="B19" s="56" t="s">
        <v>39</v>
      </c>
      <c r="C19" s="4" t="s">
        <v>17</v>
      </c>
      <c r="D19" s="12"/>
      <c r="E19" s="12"/>
      <c r="F19" s="12"/>
      <c r="G19" s="24"/>
      <c r="H19" s="12"/>
      <c r="I19" s="12"/>
      <c r="J19" s="12"/>
      <c r="K19" s="24"/>
      <c r="L19" s="29"/>
      <c r="M19" s="34">
        <v>1</v>
      </c>
      <c r="N19" s="34"/>
      <c r="O19" s="53"/>
      <c r="P19" s="40">
        <f t="shared" si="6"/>
        <v>1</v>
      </c>
      <c r="Q19" s="36">
        <f t="shared" si="5"/>
        <v>1</v>
      </c>
      <c r="R19" s="35"/>
      <c r="S19" s="35"/>
      <c r="T19" s="35"/>
      <c r="U19" s="40"/>
      <c r="V19" s="36">
        <f t="shared" si="3"/>
        <v>1</v>
      </c>
    </row>
    <row r="20" spans="1:22" ht="15">
      <c r="A20" s="55"/>
      <c r="B20" s="57"/>
      <c r="C20" s="4" t="s">
        <v>11</v>
      </c>
      <c r="D20" s="12"/>
      <c r="E20" s="12"/>
      <c r="F20" s="12"/>
      <c r="G20" s="24"/>
      <c r="H20" s="12"/>
      <c r="I20" s="12"/>
      <c r="J20" s="12"/>
      <c r="K20" s="24"/>
      <c r="L20" s="29"/>
      <c r="M20" s="20">
        <v>100</v>
      </c>
      <c r="N20" s="16"/>
      <c r="O20" s="17"/>
      <c r="P20" s="24">
        <f t="shared" si="6"/>
        <v>100</v>
      </c>
      <c r="Q20" s="27">
        <f t="shared" si="5"/>
        <v>100</v>
      </c>
      <c r="R20" s="6"/>
      <c r="S20" s="6"/>
      <c r="T20" s="6"/>
      <c r="U20" s="24"/>
      <c r="V20" s="27">
        <f t="shared" si="3"/>
        <v>100</v>
      </c>
    </row>
    <row r="21" spans="1:22" ht="15">
      <c r="A21" s="43">
        <v>9</v>
      </c>
      <c r="B21" s="8" t="s">
        <v>12</v>
      </c>
      <c r="C21" s="4" t="s">
        <v>11</v>
      </c>
      <c r="D21" s="12">
        <v>8.46</v>
      </c>
      <c r="E21" s="12">
        <v>60</v>
      </c>
      <c r="F21" s="12"/>
      <c r="G21" s="24">
        <f>SUM(D21:F21)</f>
        <v>68.46000000000001</v>
      </c>
      <c r="H21" s="12">
        <v>21.47</v>
      </c>
      <c r="I21" s="12"/>
      <c r="J21" s="12">
        <v>364.14</v>
      </c>
      <c r="K21" s="24">
        <f>SUM(H21:J21)</f>
        <v>385.61</v>
      </c>
      <c r="L21" s="29">
        <f>G21+K21</f>
        <v>454.07000000000005</v>
      </c>
      <c r="M21" s="12">
        <v>40.47</v>
      </c>
      <c r="N21" s="16"/>
      <c r="O21" s="17"/>
      <c r="P21" s="24">
        <f t="shared" si="4"/>
        <v>40.47</v>
      </c>
      <c r="Q21" s="27">
        <f t="shared" si="2"/>
        <v>494.5400000000001</v>
      </c>
      <c r="R21" s="6"/>
      <c r="S21" s="6"/>
      <c r="T21" s="6"/>
      <c r="U21" s="24"/>
      <c r="V21" s="27">
        <f t="shared" si="3"/>
        <v>494.5400000000001</v>
      </c>
    </row>
    <row r="22" spans="1:22" ht="14.25">
      <c r="A22" s="9"/>
      <c r="B22" s="9" t="s">
        <v>13</v>
      </c>
      <c r="C22" s="44" t="s">
        <v>11</v>
      </c>
      <c r="D22" s="50">
        <f>D6+D8+D10+D12+D21+D14+D16+D18+D20</f>
        <v>38.11</v>
      </c>
      <c r="E22" s="50">
        <f>E6+E8+E10+E12+E21+E14+E16+E18+E20</f>
        <v>60</v>
      </c>
      <c r="F22" s="50">
        <f>F6+F8+F10+F12+F21+F14+F16+F18+F20</f>
        <v>351.66</v>
      </c>
      <c r="G22" s="47">
        <f>SUM(D22:F22)</f>
        <v>449.77000000000004</v>
      </c>
      <c r="H22" s="50">
        <f>H6+H8+H10+H12+H21+H14+H16+H18+H20</f>
        <v>436.59000000000003</v>
      </c>
      <c r="I22" s="50"/>
      <c r="J22" s="50">
        <f>J6+J8+J10+J12+J21+J14+J16+J18+J20</f>
        <v>6991.75</v>
      </c>
      <c r="K22" s="47">
        <f>SUM(H22:J22)</f>
        <v>7428.34</v>
      </c>
      <c r="L22" s="49">
        <f>G22+K22</f>
        <v>7878.110000000001</v>
      </c>
      <c r="M22" s="50">
        <f>M6+M8+M10+M12+M21+M14+M16+M18+M20</f>
        <v>1236</v>
      </c>
      <c r="N22" s="50">
        <f>N6+N8+N10+N12+N21+N14+N16+N18+N20</f>
        <v>2558.74</v>
      </c>
      <c r="O22" s="51">
        <f>O6+O8+O10+O12+O21+O14+O16+O18+O20</f>
        <v>1392.06</v>
      </c>
      <c r="P22" s="47">
        <f>SUM(M22:O22)</f>
        <v>5186.799999999999</v>
      </c>
      <c r="Q22" s="48">
        <f>L22+P22</f>
        <v>13064.91</v>
      </c>
      <c r="R22" s="45"/>
      <c r="S22" s="45"/>
      <c r="T22" s="45">
        <f>T6+T8+T10+T12+T21</f>
        <v>186.44</v>
      </c>
      <c r="U22" s="47">
        <f>SUM(R22:T22)</f>
        <v>186.44</v>
      </c>
      <c r="V22" s="48">
        <f>Q22+U22</f>
        <v>13251.35</v>
      </c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  <row r="69" spans="1:5" ht="15">
      <c r="A69" s="10"/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  <row r="73" spans="1:5" ht="15">
      <c r="A73" s="10"/>
      <c r="B73" s="10"/>
      <c r="C73" s="10"/>
      <c r="D73" s="10"/>
      <c r="E73" s="10"/>
    </row>
    <row r="74" spans="1:5" ht="15">
      <c r="A74" s="10"/>
      <c r="B74" s="10"/>
      <c r="C74" s="10"/>
      <c r="D74" s="10"/>
      <c r="E74" s="10"/>
    </row>
    <row r="75" spans="1:5" ht="15">
      <c r="A75" s="10"/>
      <c r="B75" s="10"/>
      <c r="C75" s="10"/>
      <c r="D75" s="10"/>
      <c r="E75" s="10"/>
    </row>
    <row r="76" spans="1:5" ht="15">
      <c r="A76" s="10"/>
      <c r="B76" s="10"/>
      <c r="C76" s="10"/>
      <c r="D76" s="10"/>
      <c r="E76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  <row r="79" spans="1:5" ht="15">
      <c r="A79" s="10"/>
      <c r="B79" s="10"/>
      <c r="C79" s="10"/>
      <c r="D79" s="10"/>
      <c r="E79" s="10"/>
    </row>
    <row r="80" spans="1:5" ht="15">
      <c r="A80" s="10"/>
      <c r="B80" s="10"/>
      <c r="C80" s="10"/>
      <c r="D80" s="10"/>
      <c r="E80" s="10"/>
    </row>
    <row r="81" spans="1:5" ht="15">
      <c r="A81" s="10"/>
      <c r="B81" s="10"/>
      <c r="C81" s="10"/>
      <c r="D81" s="10"/>
      <c r="E81" s="10"/>
    </row>
    <row r="82" spans="1:5" ht="15">
      <c r="A82" s="10"/>
      <c r="B82" s="10"/>
      <c r="C82" s="10"/>
      <c r="D82" s="10"/>
      <c r="E82" s="10"/>
    </row>
  </sheetData>
  <sheetProtection/>
  <mergeCells count="22">
    <mergeCell ref="A2:A3"/>
    <mergeCell ref="B2:B3"/>
    <mergeCell ref="C2:C3"/>
    <mergeCell ref="A1:V1"/>
    <mergeCell ref="D2:V2"/>
    <mergeCell ref="A4:F4"/>
    <mergeCell ref="B5:B6"/>
    <mergeCell ref="A13:A14"/>
    <mergeCell ref="B13:B14"/>
    <mergeCell ref="A5:A6"/>
    <mergeCell ref="B11:B12"/>
    <mergeCell ref="A17:A18"/>
    <mergeCell ref="B17:B18"/>
    <mergeCell ref="A7:A8"/>
    <mergeCell ref="A11:A12"/>
    <mergeCell ref="B7:B8"/>
    <mergeCell ref="A15:A16"/>
    <mergeCell ref="B15:B16"/>
    <mergeCell ref="A9:A10"/>
    <mergeCell ref="B9:B10"/>
    <mergeCell ref="A19:A20"/>
    <mergeCell ref="B19:B2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="70" zoomScaleNormal="70" zoomScalePageLayoutView="0" workbookViewId="0" topLeftCell="A1">
      <selection activeCell="V21" sqref="V21"/>
    </sheetView>
  </sheetViews>
  <sheetFormatPr defaultColWidth="8.796875" defaultRowHeight="14.25"/>
  <cols>
    <col min="1" max="1" width="3.3984375" style="1" customWidth="1"/>
    <col min="2" max="2" width="27" style="1" customWidth="1"/>
    <col min="3" max="3" width="4.5976562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8.5" style="1" customWidth="1"/>
    <col min="8" max="8" width="6.69921875" style="1" bestFit="1" customWidth="1"/>
    <col min="9" max="9" width="4.3984375" style="1" bestFit="1" customWidth="1"/>
    <col min="10" max="10" width="6.3984375" style="1" bestFit="1" customWidth="1"/>
    <col min="11" max="11" width="9" style="1" customWidth="1"/>
    <col min="12" max="12" width="10" style="1" customWidth="1"/>
    <col min="13" max="13" width="7.3984375" style="1" bestFit="1" customWidth="1"/>
    <col min="14" max="14" width="6.5" style="1" bestFit="1" customWidth="1"/>
    <col min="15" max="15" width="8.3984375" style="1" bestFit="1" customWidth="1"/>
    <col min="16" max="16" width="9.19921875" style="1" customWidth="1"/>
    <col min="17" max="17" width="8.398437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59765625" style="1" customWidth="1"/>
    <col min="22" max="16384" width="9" style="1" customWidth="1"/>
  </cols>
  <sheetData>
    <row r="1" spans="1:22" ht="20.2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 customHeight="1">
      <c r="A2" s="64" t="s">
        <v>0</v>
      </c>
      <c r="B2" s="64" t="s">
        <v>1</v>
      </c>
      <c r="C2" s="64" t="s">
        <v>2</v>
      </c>
      <c r="D2" s="61" t="s">
        <v>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ht="45">
      <c r="A3" s="65"/>
      <c r="B3" s="65"/>
      <c r="C3" s="65"/>
      <c r="D3" s="2" t="s">
        <v>27</v>
      </c>
      <c r="E3" s="2" t="s">
        <v>28</v>
      </c>
      <c r="F3" s="2" t="s">
        <v>29</v>
      </c>
      <c r="G3" s="22" t="s">
        <v>4</v>
      </c>
      <c r="H3" s="2" t="s">
        <v>30</v>
      </c>
      <c r="I3" s="2" t="s">
        <v>31</v>
      </c>
      <c r="J3" s="2" t="s">
        <v>32</v>
      </c>
      <c r="K3" s="22" t="s">
        <v>5</v>
      </c>
      <c r="L3" s="25" t="s">
        <v>6</v>
      </c>
      <c r="M3" s="2" t="s">
        <v>33</v>
      </c>
      <c r="N3" s="2" t="s">
        <v>34</v>
      </c>
      <c r="O3" s="2" t="s">
        <v>35</v>
      </c>
      <c r="P3" s="22" t="s">
        <v>7</v>
      </c>
      <c r="Q3" s="25" t="s">
        <v>8</v>
      </c>
      <c r="R3" s="2" t="s">
        <v>36</v>
      </c>
      <c r="S3" s="2" t="s">
        <v>37</v>
      </c>
      <c r="T3" s="2" t="s">
        <v>38</v>
      </c>
      <c r="U3" s="22" t="s">
        <v>9</v>
      </c>
      <c r="V3" s="25" t="s">
        <v>10</v>
      </c>
    </row>
    <row r="4" spans="1:22" ht="15" customHeight="1">
      <c r="A4" s="58" t="s">
        <v>40</v>
      </c>
      <c r="B4" s="59"/>
      <c r="C4" s="59"/>
      <c r="D4" s="59"/>
      <c r="E4" s="59"/>
      <c r="F4" s="59"/>
      <c r="G4" s="23"/>
      <c r="H4" s="3"/>
      <c r="I4" s="3"/>
      <c r="J4" s="3"/>
      <c r="K4" s="23"/>
      <c r="L4" s="28"/>
      <c r="M4" s="3"/>
      <c r="N4" s="3"/>
      <c r="O4" s="3"/>
      <c r="P4" s="23"/>
      <c r="Q4" s="28"/>
      <c r="R4" s="3"/>
      <c r="S4" s="3"/>
      <c r="T4" s="3"/>
      <c r="U4" s="23"/>
      <c r="V4" s="26"/>
    </row>
    <row r="5" spans="1:22" ht="15">
      <c r="A5" s="54">
        <v>1</v>
      </c>
      <c r="B5" s="66" t="s">
        <v>16</v>
      </c>
      <c r="C5" s="4" t="s">
        <v>17</v>
      </c>
      <c r="D5" s="33">
        <v>3</v>
      </c>
      <c r="E5" s="33"/>
      <c r="F5" s="33">
        <v>4</v>
      </c>
      <c r="G5" s="40">
        <f>SUM(D5:F5)</f>
        <v>7</v>
      </c>
      <c r="H5" s="33">
        <v>2</v>
      </c>
      <c r="I5" s="33"/>
      <c r="J5" s="33">
        <v>3</v>
      </c>
      <c r="K5" s="40">
        <f>SUM(H5:J5)</f>
        <v>5</v>
      </c>
      <c r="L5" s="38">
        <f>G5+K5</f>
        <v>12</v>
      </c>
      <c r="M5" s="33">
        <v>8</v>
      </c>
      <c r="N5" s="34">
        <v>3</v>
      </c>
      <c r="O5" s="35"/>
      <c r="P5" s="40">
        <f aca="true" t="shared" si="0" ref="P5:P23">SUM(M5:O5)</f>
        <v>11</v>
      </c>
      <c r="Q5" s="36">
        <f aca="true" t="shared" si="1" ref="Q5:Q23">L5+P5</f>
        <v>23</v>
      </c>
      <c r="R5" s="35"/>
      <c r="S5" s="35"/>
      <c r="T5" s="35">
        <v>2</v>
      </c>
      <c r="U5" s="40">
        <f aca="true" t="shared" si="2" ref="U5:U20">SUM(R5:T5)</f>
        <v>2</v>
      </c>
      <c r="V5" s="36">
        <f>Q5+U5</f>
        <v>25</v>
      </c>
    </row>
    <row r="6" spans="1:22" ht="15">
      <c r="A6" s="55"/>
      <c r="B6" s="67"/>
      <c r="C6" s="4" t="s">
        <v>11</v>
      </c>
      <c r="D6" s="12">
        <v>312.72</v>
      </c>
      <c r="E6" s="12"/>
      <c r="F6" s="12">
        <v>518.65</v>
      </c>
      <c r="G6" s="24">
        <f>SUM(D6:F6)</f>
        <v>831.37</v>
      </c>
      <c r="H6" s="12">
        <v>397.66</v>
      </c>
      <c r="I6" s="12"/>
      <c r="J6" s="12">
        <v>388.98</v>
      </c>
      <c r="K6" s="24">
        <f>SUM(H6:J6)</f>
        <v>786.6400000000001</v>
      </c>
      <c r="L6" s="29">
        <f>G6+K6</f>
        <v>1618.0100000000002</v>
      </c>
      <c r="M6" s="12">
        <v>779.66</v>
      </c>
      <c r="N6" s="16">
        <v>472.42</v>
      </c>
      <c r="O6" s="6"/>
      <c r="P6" s="24">
        <f t="shared" si="0"/>
        <v>1252.08</v>
      </c>
      <c r="Q6" s="27">
        <f t="shared" si="1"/>
        <v>2870.09</v>
      </c>
      <c r="R6" s="6"/>
      <c r="S6" s="6"/>
      <c r="T6" s="6">
        <v>367.79</v>
      </c>
      <c r="U6" s="24">
        <f t="shared" si="2"/>
        <v>367.79</v>
      </c>
      <c r="V6" s="27">
        <f>Q6+U6</f>
        <v>3237.88</v>
      </c>
    </row>
    <row r="7" spans="1:22" ht="15">
      <c r="A7" s="54">
        <v>2</v>
      </c>
      <c r="B7" s="56" t="s">
        <v>14</v>
      </c>
      <c r="C7" s="4" t="s">
        <v>17</v>
      </c>
      <c r="D7" s="12"/>
      <c r="E7" s="33">
        <v>4</v>
      </c>
      <c r="F7" s="33">
        <v>5</v>
      </c>
      <c r="G7" s="40">
        <f>SUM(D7:F7)</f>
        <v>9</v>
      </c>
      <c r="H7" s="33">
        <v>8</v>
      </c>
      <c r="I7" s="33"/>
      <c r="J7" s="33">
        <v>5</v>
      </c>
      <c r="K7" s="40">
        <f>SUM(H7:J7)</f>
        <v>13</v>
      </c>
      <c r="L7" s="38">
        <f>G7+K7</f>
        <v>22</v>
      </c>
      <c r="M7" s="33"/>
      <c r="N7" s="34"/>
      <c r="O7" s="35"/>
      <c r="P7" s="40"/>
      <c r="Q7" s="36">
        <f t="shared" si="1"/>
        <v>22</v>
      </c>
      <c r="R7" s="35"/>
      <c r="S7" s="35"/>
      <c r="T7" s="35">
        <v>3</v>
      </c>
      <c r="U7" s="40">
        <f t="shared" si="2"/>
        <v>3</v>
      </c>
      <c r="V7" s="36">
        <f aca="true" t="shared" si="3" ref="V7:V23">Q7+U7</f>
        <v>25</v>
      </c>
    </row>
    <row r="8" spans="1:22" ht="15">
      <c r="A8" s="55"/>
      <c r="B8" s="57"/>
      <c r="C8" s="4" t="s">
        <v>11</v>
      </c>
      <c r="D8" s="12"/>
      <c r="E8" s="12">
        <v>23.72</v>
      </c>
      <c r="F8" s="12">
        <v>29.65</v>
      </c>
      <c r="G8" s="24">
        <f>SUM(D8:F8)</f>
        <v>53.37</v>
      </c>
      <c r="H8" s="12">
        <v>47.44</v>
      </c>
      <c r="I8" s="12"/>
      <c r="J8" s="12">
        <v>29.65</v>
      </c>
      <c r="K8" s="24">
        <f>SUM(H8:J8)</f>
        <v>77.09</v>
      </c>
      <c r="L8" s="29">
        <f>G8+K8</f>
        <v>130.46</v>
      </c>
      <c r="M8" s="12"/>
      <c r="N8" s="16"/>
      <c r="O8" s="6"/>
      <c r="P8" s="24"/>
      <c r="Q8" s="27">
        <f t="shared" si="1"/>
        <v>130.46</v>
      </c>
      <c r="R8" s="6"/>
      <c r="S8" s="6"/>
      <c r="T8" s="6">
        <v>18.81</v>
      </c>
      <c r="U8" s="24">
        <f t="shared" si="2"/>
        <v>18.81</v>
      </c>
      <c r="V8" s="27">
        <f t="shared" si="3"/>
        <v>149.27</v>
      </c>
    </row>
    <row r="9" spans="1:22" ht="15">
      <c r="A9" s="54">
        <v>3</v>
      </c>
      <c r="B9" s="68" t="s">
        <v>18</v>
      </c>
      <c r="C9" s="4" t="s">
        <v>17</v>
      </c>
      <c r="D9" s="12"/>
      <c r="E9" s="12"/>
      <c r="F9" s="12"/>
      <c r="G9" s="24"/>
      <c r="H9" s="12"/>
      <c r="I9" s="12"/>
      <c r="J9" s="12"/>
      <c r="K9" s="24"/>
      <c r="L9" s="29"/>
      <c r="M9" s="33">
        <v>3</v>
      </c>
      <c r="N9" s="34"/>
      <c r="O9" s="35"/>
      <c r="P9" s="40">
        <f t="shared" si="0"/>
        <v>3</v>
      </c>
      <c r="Q9" s="36">
        <f t="shared" si="1"/>
        <v>3</v>
      </c>
      <c r="R9" s="35"/>
      <c r="S9" s="35"/>
      <c r="T9" s="35">
        <v>2</v>
      </c>
      <c r="U9" s="40">
        <f t="shared" si="2"/>
        <v>2</v>
      </c>
      <c r="V9" s="36">
        <f t="shared" si="3"/>
        <v>5</v>
      </c>
    </row>
    <row r="10" spans="1:22" ht="15">
      <c r="A10" s="55"/>
      <c r="B10" s="69"/>
      <c r="C10" s="4" t="s">
        <v>11</v>
      </c>
      <c r="D10" s="12"/>
      <c r="E10" s="12"/>
      <c r="F10" s="12"/>
      <c r="G10" s="24"/>
      <c r="H10" s="12"/>
      <c r="I10" s="12"/>
      <c r="J10" s="12"/>
      <c r="K10" s="24"/>
      <c r="L10" s="29"/>
      <c r="M10" s="12">
        <v>170.72</v>
      </c>
      <c r="N10" s="16"/>
      <c r="O10" s="6"/>
      <c r="P10" s="24">
        <f t="shared" si="0"/>
        <v>170.72</v>
      </c>
      <c r="Q10" s="27">
        <f t="shared" si="1"/>
        <v>170.72</v>
      </c>
      <c r="R10" s="6"/>
      <c r="S10" s="6"/>
      <c r="T10" s="6">
        <v>77.97</v>
      </c>
      <c r="U10" s="24">
        <f t="shared" si="2"/>
        <v>77.97</v>
      </c>
      <c r="V10" s="27">
        <f t="shared" si="3"/>
        <v>248.69</v>
      </c>
    </row>
    <row r="11" spans="1:22" ht="15">
      <c r="A11" s="54">
        <v>4</v>
      </c>
      <c r="B11" s="68" t="s">
        <v>19</v>
      </c>
      <c r="C11" s="4" t="s">
        <v>20</v>
      </c>
      <c r="D11" s="12"/>
      <c r="E11" s="12"/>
      <c r="F11" s="12"/>
      <c r="G11" s="24"/>
      <c r="H11" s="12"/>
      <c r="I11" s="12"/>
      <c r="J11" s="12"/>
      <c r="K11" s="24"/>
      <c r="L11" s="29"/>
      <c r="M11" s="33">
        <v>12</v>
      </c>
      <c r="N11" s="34"/>
      <c r="O11" s="35"/>
      <c r="P11" s="40">
        <f t="shared" si="0"/>
        <v>12</v>
      </c>
      <c r="Q11" s="36">
        <f t="shared" si="1"/>
        <v>12</v>
      </c>
      <c r="R11" s="35"/>
      <c r="S11" s="35"/>
      <c r="T11" s="35"/>
      <c r="U11" s="40"/>
      <c r="V11" s="36">
        <f t="shared" si="3"/>
        <v>12</v>
      </c>
    </row>
    <row r="12" spans="1:22" ht="15">
      <c r="A12" s="55"/>
      <c r="B12" s="69"/>
      <c r="C12" s="4" t="s">
        <v>11</v>
      </c>
      <c r="D12" s="12"/>
      <c r="E12" s="12"/>
      <c r="F12" s="12"/>
      <c r="G12" s="24"/>
      <c r="H12" s="12"/>
      <c r="I12" s="12"/>
      <c r="J12" s="12"/>
      <c r="K12" s="24"/>
      <c r="L12" s="29"/>
      <c r="M12" s="12">
        <v>711.86</v>
      </c>
      <c r="N12" s="16"/>
      <c r="O12" s="6"/>
      <c r="P12" s="24">
        <f t="shared" si="0"/>
        <v>711.86</v>
      </c>
      <c r="Q12" s="27">
        <f t="shared" si="1"/>
        <v>711.86</v>
      </c>
      <c r="R12" s="6"/>
      <c r="S12" s="6"/>
      <c r="T12" s="6"/>
      <c r="U12" s="24"/>
      <c r="V12" s="27">
        <f t="shared" si="3"/>
        <v>711.86</v>
      </c>
    </row>
    <row r="13" spans="1:22" ht="15">
      <c r="A13" s="54">
        <v>5</v>
      </c>
      <c r="B13" s="56" t="s">
        <v>21</v>
      </c>
      <c r="C13" s="4" t="s">
        <v>17</v>
      </c>
      <c r="D13" s="12"/>
      <c r="E13" s="12"/>
      <c r="F13" s="12"/>
      <c r="G13" s="24"/>
      <c r="H13" s="12"/>
      <c r="I13" s="12"/>
      <c r="J13" s="12"/>
      <c r="K13" s="24"/>
      <c r="L13" s="29"/>
      <c r="M13" s="33">
        <v>1</v>
      </c>
      <c r="N13" s="34"/>
      <c r="O13" s="35"/>
      <c r="P13" s="40">
        <f t="shared" si="0"/>
        <v>1</v>
      </c>
      <c r="Q13" s="36">
        <f t="shared" si="1"/>
        <v>1</v>
      </c>
      <c r="R13" s="35"/>
      <c r="S13" s="35"/>
      <c r="T13" s="35"/>
      <c r="U13" s="40"/>
      <c r="V13" s="36">
        <f t="shared" si="3"/>
        <v>1</v>
      </c>
    </row>
    <row r="14" spans="1:22" ht="15">
      <c r="A14" s="55"/>
      <c r="B14" s="57"/>
      <c r="C14" s="4" t="s">
        <v>11</v>
      </c>
      <c r="D14" s="12"/>
      <c r="E14" s="12"/>
      <c r="F14" s="12"/>
      <c r="G14" s="24"/>
      <c r="H14" s="12"/>
      <c r="I14" s="12"/>
      <c r="J14" s="12"/>
      <c r="K14" s="24"/>
      <c r="L14" s="29"/>
      <c r="M14" s="12">
        <v>252.45</v>
      </c>
      <c r="N14" s="16"/>
      <c r="O14" s="6"/>
      <c r="P14" s="24">
        <f t="shared" si="0"/>
        <v>252.45</v>
      </c>
      <c r="Q14" s="27">
        <f t="shared" si="1"/>
        <v>252.45</v>
      </c>
      <c r="R14" s="6"/>
      <c r="S14" s="6"/>
      <c r="T14" s="6"/>
      <c r="U14" s="24"/>
      <c r="V14" s="27">
        <f t="shared" si="3"/>
        <v>252.45</v>
      </c>
    </row>
    <row r="15" spans="1:22" ht="18">
      <c r="A15" s="54">
        <v>6</v>
      </c>
      <c r="B15" s="56" t="s">
        <v>15</v>
      </c>
      <c r="C15" s="4" t="s">
        <v>22</v>
      </c>
      <c r="D15" s="12"/>
      <c r="E15" s="12"/>
      <c r="F15" s="12"/>
      <c r="G15" s="24"/>
      <c r="H15" s="12"/>
      <c r="I15" s="12"/>
      <c r="J15" s="12"/>
      <c r="K15" s="24"/>
      <c r="L15" s="29"/>
      <c r="M15" s="33">
        <v>10</v>
      </c>
      <c r="N15" s="34"/>
      <c r="O15" s="35"/>
      <c r="P15" s="40">
        <f t="shared" si="0"/>
        <v>10</v>
      </c>
      <c r="Q15" s="36">
        <f t="shared" si="1"/>
        <v>10</v>
      </c>
      <c r="R15" s="35"/>
      <c r="S15" s="35"/>
      <c r="T15" s="35"/>
      <c r="U15" s="40"/>
      <c r="V15" s="36">
        <f t="shared" si="3"/>
        <v>10</v>
      </c>
    </row>
    <row r="16" spans="1:22" ht="15">
      <c r="A16" s="55"/>
      <c r="B16" s="57"/>
      <c r="C16" s="4" t="s">
        <v>11</v>
      </c>
      <c r="D16" s="12"/>
      <c r="E16" s="12"/>
      <c r="F16" s="12"/>
      <c r="G16" s="24"/>
      <c r="H16" s="12"/>
      <c r="I16" s="12"/>
      <c r="J16" s="12"/>
      <c r="K16" s="24"/>
      <c r="L16" s="29"/>
      <c r="M16" s="12">
        <v>2200</v>
      </c>
      <c r="N16" s="16"/>
      <c r="O16" s="6"/>
      <c r="P16" s="24">
        <f t="shared" si="0"/>
        <v>2200</v>
      </c>
      <c r="Q16" s="27">
        <f t="shared" si="1"/>
        <v>2200</v>
      </c>
      <c r="R16" s="6"/>
      <c r="S16" s="6"/>
      <c r="T16" s="6"/>
      <c r="U16" s="24"/>
      <c r="V16" s="27">
        <f t="shared" si="3"/>
        <v>2200</v>
      </c>
    </row>
    <row r="17" spans="1:22" ht="15">
      <c r="A17" s="54">
        <v>7</v>
      </c>
      <c r="B17" s="56" t="s">
        <v>39</v>
      </c>
      <c r="C17" s="4" t="s">
        <v>17</v>
      </c>
      <c r="D17" s="12"/>
      <c r="E17" s="12"/>
      <c r="F17" s="12"/>
      <c r="G17" s="24"/>
      <c r="H17" s="12"/>
      <c r="I17" s="12"/>
      <c r="J17" s="12"/>
      <c r="K17" s="24"/>
      <c r="L17" s="29"/>
      <c r="M17" s="33">
        <v>1</v>
      </c>
      <c r="N17" s="34"/>
      <c r="O17" s="35"/>
      <c r="P17" s="40">
        <f t="shared" si="0"/>
        <v>1</v>
      </c>
      <c r="Q17" s="36">
        <f t="shared" si="1"/>
        <v>1</v>
      </c>
      <c r="R17" s="35"/>
      <c r="S17" s="35"/>
      <c r="T17" s="35"/>
      <c r="U17" s="40"/>
      <c r="V17" s="36">
        <f t="shared" si="3"/>
        <v>1</v>
      </c>
    </row>
    <row r="18" spans="1:22" ht="15">
      <c r="A18" s="55"/>
      <c r="B18" s="57"/>
      <c r="C18" s="4" t="s">
        <v>11</v>
      </c>
      <c r="D18" s="12"/>
      <c r="E18" s="12"/>
      <c r="F18" s="12"/>
      <c r="G18" s="24"/>
      <c r="H18" s="12"/>
      <c r="I18" s="12"/>
      <c r="J18" s="12"/>
      <c r="K18" s="24"/>
      <c r="L18" s="29"/>
      <c r="M18" s="12">
        <v>100</v>
      </c>
      <c r="N18" s="16"/>
      <c r="O18" s="6"/>
      <c r="P18" s="24">
        <f t="shared" si="0"/>
        <v>100</v>
      </c>
      <c r="Q18" s="27">
        <f t="shared" si="1"/>
        <v>100</v>
      </c>
      <c r="R18" s="6"/>
      <c r="S18" s="6"/>
      <c r="T18" s="6"/>
      <c r="U18" s="24"/>
      <c r="V18" s="27">
        <f t="shared" si="3"/>
        <v>100</v>
      </c>
    </row>
    <row r="19" spans="1:22" ht="15">
      <c r="A19" s="54">
        <v>8</v>
      </c>
      <c r="B19" s="56" t="s">
        <v>46</v>
      </c>
      <c r="C19" s="4" t="s">
        <v>17</v>
      </c>
      <c r="D19" s="12"/>
      <c r="E19" s="12"/>
      <c r="F19" s="12"/>
      <c r="G19" s="24"/>
      <c r="H19" s="12"/>
      <c r="I19" s="12"/>
      <c r="J19" s="12"/>
      <c r="K19" s="24"/>
      <c r="L19" s="29"/>
      <c r="M19" s="12"/>
      <c r="N19" s="16"/>
      <c r="O19" s="6"/>
      <c r="P19" s="24"/>
      <c r="Q19" s="27"/>
      <c r="R19" s="6"/>
      <c r="S19" s="6"/>
      <c r="T19" s="6">
        <v>1</v>
      </c>
      <c r="U19" s="40">
        <f t="shared" si="2"/>
        <v>1</v>
      </c>
      <c r="V19" s="36">
        <f t="shared" si="3"/>
        <v>1</v>
      </c>
    </row>
    <row r="20" spans="1:22" ht="15">
      <c r="A20" s="55"/>
      <c r="B20" s="57"/>
      <c r="C20" s="4" t="s">
        <v>11</v>
      </c>
      <c r="D20" s="12"/>
      <c r="E20" s="12"/>
      <c r="F20" s="12"/>
      <c r="G20" s="24"/>
      <c r="H20" s="12"/>
      <c r="I20" s="12"/>
      <c r="J20" s="12"/>
      <c r="K20" s="24"/>
      <c r="L20" s="29"/>
      <c r="M20" s="12"/>
      <c r="N20" s="16"/>
      <c r="O20" s="6"/>
      <c r="P20" s="24"/>
      <c r="Q20" s="27"/>
      <c r="R20" s="6"/>
      <c r="S20" s="6"/>
      <c r="T20" s="6">
        <v>27.71</v>
      </c>
      <c r="U20" s="24">
        <f t="shared" si="2"/>
        <v>27.71</v>
      </c>
      <c r="V20" s="27">
        <f t="shared" si="3"/>
        <v>27.71</v>
      </c>
    </row>
    <row r="21" spans="1:22" ht="18">
      <c r="A21" s="54">
        <v>9</v>
      </c>
      <c r="B21" s="68" t="s">
        <v>47</v>
      </c>
      <c r="C21" s="4" t="s">
        <v>48</v>
      </c>
      <c r="D21" s="12"/>
      <c r="E21" s="12"/>
      <c r="F21" s="12"/>
      <c r="G21" s="24"/>
      <c r="H21" s="12"/>
      <c r="I21" s="12"/>
      <c r="J21" s="12"/>
      <c r="K21" s="24"/>
      <c r="L21" s="29"/>
      <c r="M21" s="12"/>
      <c r="N21" s="16"/>
      <c r="O21" s="6"/>
      <c r="P21" s="24"/>
      <c r="Q21" s="27"/>
      <c r="R21" s="6"/>
      <c r="S21" s="6"/>
      <c r="T21" s="6">
        <v>5</v>
      </c>
      <c r="U21" s="40">
        <f>SUM(R21:T21)</f>
        <v>5</v>
      </c>
      <c r="V21" s="36">
        <f t="shared" si="3"/>
        <v>5</v>
      </c>
    </row>
    <row r="22" spans="1:22" ht="15">
      <c r="A22" s="55"/>
      <c r="B22" s="69"/>
      <c r="C22" s="4" t="s">
        <v>11</v>
      </c>
      <c r="D22" s="12"/>
      <c r="E22" s="12"/>
      <c r="F22" s="12"/>
      <c r="G22" s="24"/>
      <c r="H22" s="12"/>
      <c r="I22" s="12"/>
      <c r="J22" s="12"/>
      <c r="K22" s="24"/>
      <c r="L22" s="29"/>
      <c r="M22" s="12"/>
      <c r="N22" s="16"/>
      <c r="O22" s="6"/>
      <c r="P22" s="24"/>
      <c r="Q22" s="27"/>
      <c r="R22" s="6"/>
      <c r="S22" s="6"/>
      <c r="T22" s="6">
        <v>5084.74</v>
      </c>
      <c r="U22" s="24">
        <f>SUM(R22:T22)</f>
        <v>5084.74</v>
      </c>
      <c r="V22" s="27">
        <f t="shared" si="3"/>
        <v>5084.74</v>
      </c>
    </row>
    <row r="23" spans="1:22" ht="15">
      <c r="A23" s="7">
        <v>10</v>
      </c>
      <c r="B23" s="8" t="s">
        <v>12</v>
      </c>
      <c r="C23" s="4" t="s">
        <v>11</v>
      </c>
      <c r="D23" s="12">
        <v>124.06</v>
      </c>
      <c r="E23" s="12">
        <v>462.96</v>
      </c>
      <c r="F23" s="12">
        <v>16.92</v>
      </c>
      <c r="G23" s="24">
        <f>SUM(D23:F23)</f>
        <v>603.9399999999999</v>
      </c>
      <c r="H23" s="12">
        <v>25.06</v>
      </c>
      <c r="I23" s="12"/>
      <c r="J23" s="12">
        <v>213.93</v>
      </c>
      <c r="K23" s="24">
        <f>SUM(H23:J23)</f>
        <v>238.99</v>
      </c>
      <c r="L23" s="29">
        <f>G23+K23</f>
        <v>842.93</v>
      </c>
      <c r="M23" s="12">
        <v>636.36</v>
      </c>
      <c r="N23" s="16">
        <v>12.54</v>
      </c>
      <c r="O23" s="6"/>
      <c r="P23" s="24">
        <f t="shared" si="0"/>
        <v>648.9</v>
      </c>
      <c r="Q23" s="27">
        <f t="shared" si="1"/>
        <v>1491.83</v>
      </c>
      <c r="R23" s="6"/>
      <c r="S23" s="6"/>
      <c r="T23" s="6"/>
      <c r="U23" s="24"/>
      <c r="V23" s="27">
        <f t="shared" si="3"/>
        <v>1491.83</v>
      </c>
    </row>
    <row r="24" spans="1:22" ht="14.25">
      <c r="A24" s="9"/>
      <c r="B24" s="9" t="s">
        <v>13</v>
      </c>
      <c r="C24" s="44" t="s">
        <v>11</v>
      </c>
      <c r="D24" s="50">
        <f>D6+D8+D10+D12+D14+D16+D18+D20+D23+D22</f>
        <v>436.78000000000003</v>
      </c>
      <c r="E24" s="50">
        <f>E6+E8+E10+E12+E14+E16+E18+E20+E23+E22</f>
        <v>486.67999999999995</v>
      </c>
      <c r="F24" s="50">
        <f>F6+F8+F10+F12+F14+F16+F18+F20+F23+F22</f>
        <v>565.2199999999999</v>
      </c>
      <c r="G24" s="47">
        <f>SUM(D24:F24)</f>
        <v>1488.6799999999998</v>
      </c>
      <c r="H24" s="50">
        <f>H6+H8+H10+H12+H14+H16+H18+H20+H23+H22</f>
        <v>470.16</v>
      </c>
      <c r="I24" s="50"/>
      <c r="J24" s="50">
        <f>J6+J8+J10+J12+J14+J16+J18+J20+J23+J22</f>
        <v>632.56</v>
      </c>
      <c r="K24" s="47">
        <f>SUM(H24:J24)</f>
        <v>1102.72</v>
      </c>
      <c r="L24" s="49">
        <f>G24+K24</f>
        <v>2591.3999999999996</v>
      </c>
      <c r="M24" s="50">
        <f>M6+M8+M10+M12+M14+M16+M18+M20+M23+M22</f>
        <v>4851.05</v>
      </c>
      <c r="N24" s="50">
        <f>N6+N8+N10+N12+N14+N16+N18+N20+N23+N22</f>
        <v>484.96000000000004</v>
      </c>
      <c r="O24" s="50"/>
      <c r="P24" s="47">
        <f>SUM(M24:O24)</f>
        <v>5336.01</v>
      </c>
      <c r="Q24" s="48">
        <f>L24+P24</f>
        <v>7927.41</v>
      </c>
      <c r="R24" s="50"/>
      <c r="S24" s="50"/>
      <c r="T24" s="50">
        <f>T6+T8+T10+T12+T14+T16+T18+T20+T23+T22</f>
        <v>5577.0199999999995</v>
      </c>
      <c r="U24" s="47">
        <f>SUM(R24:T24)</f>
        <v>5577.0199999999995</v>
      </c>
      <c r="V24" s="48">
        <f>Q24+U24</f>
        <v>13504.43</v>
      </c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3"/>
    </row>
    <row r="29" spans="1:5" ht="15">
      <c r="A29" s="10"/>
      <c r="B29" s="10"/>
      <c r="C29" s="10"/>
      <c r="D29" s="10"/>
      <c r="E29" s="13"/>
    </row>
    <row r="30" spans="1:5" ht="15">
      <c r="A30" s="10"/>
      <c r="B30" s="10"/>
      <c r="C30" s="10"/>
      <c r="D30" s="10"/>
      <c r="E30" s="13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  <row r="69" spans="1:5" ht="15">
      <c r="A69" s="10"/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  <row r="73" spans="1:5" ht="15">
      <c r="A73" s="10"/>
      <c r="B73" s="10"/>
      <c r="C73" s="10"/>
      <c r="D73" s="10"/>
      <c r="E73" s="10"/>
    </row>
    <row r="74" spans="1:5" ht="15">
      <c r="A74" s="10"/>
      <c r="B74" s="10"/>
      <c r="C74" s="10"/>
      <c r="D74" s="10"/>
      <c r="E74" s="10"/>
    </row>
    <row r="75" spans="1:5" ht="15">
      <c r="A75" s="10"/>
      <c r="B75" s="10"/>
      <c r="C75" s="10"/>
      <c r="D75" s="10"/>
      <c r="E75" s="10"/>
    </row>
    <row r="76" spans="1:5" ht="15">
      <c r="A76" s="10"/>
      <c r="B76" s="10"/>
      <c r="C76" s="10"/>
      <c r="D76" s="10"/>
      <c r="E76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  <row r="79" spans="1:5" ht="15">
      <c r="A79" s="10"/>
      <c r="B79" s="10"/>
      <c r="C79" s="10"/>
      <c r="D79" s="10"/>
      <c r="E79" s="10"/>
    </row>
    <row r="80" spans="1:5" ht="15">
      <c r="A80" s="10"/>
      <c r="B80" s="10"/>
      <c r="C80" s="10"/>
      <c r="D80" s="10"/>
      <c r="E80" s="10"/>
    </row>
    <row r="81" spans="1:5" ht="15">
      <c r="A81" s="10"/>
      <c r="B81" s="10"/>
      <c r="C81" s="10"/>
      <c r="D81" s="10"/>
      <c r="E81" s="10"/>
    </row>
    <row r="82" spans="1:5" ht="15">
      <c r="A82" s="10"/>
      <c r="B82" s="10"/>
      <c r="C82" s="10"/>
      <c r="D82" s="10"/>
      <c r="E82" s="10"/>
    </row>
    <row r="83" spans="1:5" ht="15">
      <c r="A83" s="10"/>
      <c r="B83" s="10"/>
      <c r="C83" s="10"/>
      <c r="D83" s="10"/>
      <c r="E83" s="10"/>
    </row>
    <row r="84" spans="1:5" ht="15">
      <c r="A84" s="10"/>
      <c r="B84" s="10"/>
      <c r="C84" s="10"/>
      <c r="D84" s="10"/>
      <c r="E84" s="10"/>
    </row>
  </sheetData>
  <sheetProtection/>
  <mergeCells count="24">
    <mergeCell ref="A5:A6"/>
    <mergeCell ref="A2:A3"/>
    <mergeCell ref="B2:B3"/>
    <mergeCell ref="A17:A18"/>
    <mergeCell ref="B17:B18"/>
    <mergeCell ref="B19:B20"/>
    <mergeCell ref="A19:A20"/>
    <mergeCell ref="A9:A10"/>
    <mergeCell ref="B9:B10"/>
    <mergeCell ref="A11:A12"/>
    <mergeCell ref="A21:A22"/>
    <mergeCell ref="B21:B22"/>
    <mergeCell ref="B15:B16"/>
    <mergeCell ref="A15:A16"/>
    <mergeCell ref="A13:A14"/>
    <mergeCell ref="B5:B6"/>
    <mergeCell ref="B13:B14"/>
    <mergeCell ref="A7:A8"/>
    <mergeCell ref="A1:V1"/>
    <mergeCell ref="D2:V2"/>
    <mergeCell ref="A4:F4"/>
    <mergeCell ref="B7:B8"/>
    <mergeCell ref="B11:B12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2013-01-24T09:16:16Z</cp:lastPrinted>
  <dcterms:created xsi:type="dcterms:W3CDTF">2012-09-17T03:44:44Z</dcterms:created>
  <dcterms:modified xsi:type="dcterms:W3CDTF">2013-01-24T09:20:56Z</dcterms:modified>
  <cp:category/>
  <cp:version/>
  <cp:contentType/>
  <cp:contentStatus/>
</cp:coreProperties>
</file>