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935" activeTab="8"/>
  </bookViews>
  <sheets>
    <sheet name="Дружбы 1" sheetId="1" r:id="rId1"/>
    <sheet name="Дружбы 2" sheetId="2" r:id="rId2"/>
    <sheet name="Дружбы 3" sheetId="3" r:id="rId3"/>
    <sheet name="Дружбы 4" sheetId="4" r:id="rId4"/>
    <sheet name="Дружбы 5" sheetId="5" r:id="rId5"/>
    <sheet name="Дружбы 6" sheetId="6" r:id="rId6"/>
    <sheet name="Дружбы 7" sheetId="7" r:id="rId7"/>
    <sheet name="Дружбы 8" sheetId="8" r:id="rId8"/>
    <sheet name="Дружбы 9" sheetId="9" r:id="rId9"/>
  </sheets>
  <definedNames/>
  <calcPr fullCalcOnLoad="1"/>
</workbook>
</file>

<file path=xl/sharedStrings.xml><?xml version="1.0" encoding="utf-8"?>
<sst xmlns="http://schemas.openxmlformats.org/spreadsheetml/2006/main" count="251" uniqueCount="37">
  <si>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</si>
  <si>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</si>
  <si>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</si>
  <si>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</si>
  <si>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</si>
  <si>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</si>
  <si>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</si>
  <si>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</si>
  <si>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</si>
  <si>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</si>
  <si>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</si>
  <si>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</si>
  <si>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</si>
  <si>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</si>
  <si>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</si>
  <si>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</si>
  <si>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</si>
  <si>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</si>
  <si>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</si>
  <si>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</si>
  <si>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</si>
  <si>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</si>
  <si>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</si>
  <si>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</si>
  <si>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</si>
  <si>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</si>
  <si>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№ 1 по ул Дружбы д. Михайловка за 2011 год</t>
  </si>
  <si>
    <t>№ 2 по ул Дружбы д. Михайловка за 2011 год</t>
  </si>
  <si>
    <t>№ 3 по ул Дружбы д. Михайловка за 2011 год</t>
  </si>
  <si>
    <t>№ 4 по ул Дружбы д. Михайловка за 2011 год</t>
  </si>
  <si>
    <t>Установка  электросчетчиков (3 шт.)</t>
  </si>
  <si>
    <t>№ 5 по ул Дружбы д. Михайловка за 2011 год</t>
  </si>
  <si>
    <t>Установка  электросчетчиков</t>
  </si>
  <si>
    <t>№ 6 по ул Дружбы д. Михайловка за 2011 год</t>
  </si>
  <si>
    <t>№ 7 по ул Дружбы д. Михайловка за 2011 год</t>
  </si>
  <si>
    <t>№ 8 по ул Дружбы д. Михайловка за 2011 год</t>
  </si>
  <si>
    <t>№ 9 по ул Дружбы д. Михайловка за 2011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</si>
</sst>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8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5704.4</f>
        <v>5704.4</v>
      </c>
      <c r="D6" s="1"/>
      <c r="E6" s="1"/>
    </row>
    <row r="7" spans="1:5" ht="33.75" customHeight="1">
      <c r="A7" s="3">
        <v>2</v>
      </c>
      <c r="B7" s="5" t="s">
        <v>5</v>
      </c>
      <c r="C7" s="4">
        <f>1667.55</f>
        <v>1667.55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1503</f>
        <v>1503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1641</f>
        <v>1641</v>
      </c>
      <c r="D13" s="1"/>
      <c r="E13" s="1"/>
    </row>
    <row r="14" spans="1:5" ht="33" customHeight="1">
      <c r="A14" s="3">
        <v>9</v>
      </c>
      <c r="B14" s="5" t="s">
        <v>12</v>
      </c>
      <c r="C14" s="4">
        <f>9266</f>
        <v>9266</v>
      </c>
      <c r="D14" s="1"/>
      <c r="E14" s="1"/>
    </row>
    <row r="15" spans="1:5" ht="18.75">
      <c r="A15" s="3">
        <v>10</v>
      </c>
      <c r="B15" s="5" t="s">
        <v>13</v>
      </c>
      <c r="C15" s="4">
        <f>9412.78</f>
        <v>9412.78</v>
      </c>
      <c r="D15" s="1"/>
      <c r="E15" s="1"/>
    </row>
    <row r="16" spans="1:5" ht="18.75">
      <c r="A16" s="3">
        <v>11</v>
      </c>
      <c r="B16" s="5" t="s">
        <v>14</v>
      </c>
      <c r="C16" s="4">
        <f>15277</f>
        <v>15277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42516</f>
        <v>42516</v>
      </c>
      <c r="D23" s="1"/>
      <c r="E23" s="1"/>
    </row>
    <row r="24" spans="1:5" ht="37.5">
      <c r="A24" s="3">
        <v>19</v>
      </c>
      <c r="B24" s="5" t="s">
        <v>21</v>
      </c>
      <c r="C24" s="4">
        <f>5278</f>
        <v>5278</v>
      </c>
      <c r="D24" s="1"/>
      <c r="E24" s="1"/>
    </row>
    <row r="25" spans="1:5" ht="18.75">
      <c r="A25" s="3"/>
      <c r="B25" s="6" t="s">
        <v>22</v>
      </c>
      <c r="C25" s="6">
        <f>SUM(C6:C24)</f>
        <v>115221.4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1656.84</f>
        <v>1656.84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795</f>
        <v>795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882</f>
        <v>882</v>
      </c>
      <c r="D13" s="1"/>
      <c r="E13" s="1"/>
    </row>
    <row r="14" spans="1:5" ht="33" customHeight="1">
      <c r="A14" s="3">
        <v>9</v>
      </c>
      <c r="B14" s="5" t="s">
        <v>12</v>
      </c>
      <c r="C14" s="4">
        <f>21518</f>
        <v>21518</v>
      </c>
      <c r="D14" s="1"/>
      <c r="E14" s="1"/>
    </row>
    <row r="15" spans="1:5" ht="18.75">
      <c r="A15" s="3">
        <v>10</v>
      </c>
      <c r="B15" s="5" t="s">
        <v>13</v>
      </c>
      <c r="C15" s="4">
        <f>11208.48</f>
        <v>11208.48</v>
      </c>
      <c r="D15" s="1"/>
      <c r="E15" s="1"/>
    </row>
    <row r="16" spans="1:5" ht="18.75">
      <c r="A16" s="3">
        <v>11</v>
      </c>
      <c r="B16" s="5" t="s">
        <v>14</v>
      </c>
      <c r="C16" s="4">
        <f>15191</f>
        <v>15191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42278</f>
        <v>42278</v>
      </c>
      <c r="D23" s="1"/>
      <c r="E23" s="1"/>
    </row>
    <row r="24" spans="1:5" ht="37.5">
      <c r="A24" s="3">
        <v>19</v>
      </c>
      <c r="B24" s="5" t="s">
        <v>21</v>
      </c>
      <c r="C24" s="4">
        <f>5248</f>
        <v>5248</v>
      </c>
      <c r="D24" s="1"/>
      <c r="E24" s="1"/>
    </row>
    <row r="25" spans="1:5" ht="18.75">
      <c r="A25" s="3"/>
      <c r="B25" s="6" t="s">
        <v>22</v>
      </c>
      <c r="C25" s="6">
        <f>SUM(C6:C24)</f>
        <v>127438.58999999997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1524.55</f>
        <v>1524.55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477</f>
        <v>477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934</f>
        <v>934</v>
      </c>
      <c r="D13" s="1"/>
      <c r="E13" s="1"/>
    </row>
    <row r="14" spans="1:5" ht="33" customHeight="1">
      <c r="A14" s="3">
        <v>9</v>
      </c>
      <c r="B14" s="5" t="s">
        <v>12</v>
      </c>
      <c r="C14" s="4">
        <f>5853</f>
        <v>5853</v>
      </c>
      <c r="D14" s="1"/>
      <c r="E14" s="1"/>
    </row>
    <row r="15" spans="1:5" ht="18.75">
      <c r="A15" s="3">
        <v>10</v>
      </c>
      <c r="B15" s="5" t="s">
        <v>13</v>
      </c>
      <c r="C15" s="4">
        <f>4958.05</f>
        <v>4958.05</v>
      </c>
      <c r="D15" s="1"/>
      <c r="E15" s="1"/>
    </row>
    <row r="16" spans="1:5" ht="18.75">
      <c r="A16" s="3">
        <v>11</v>
      </c>
      <c r="B16" s="5" t="s">
        <v>14</v>
      </c>
      <c r="C16" s="4">
        <f>14085</f>
        <v>14085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39200</f>
        <v>39200</v>
      </c>
      <c r="D23" s="1"/>
      <c r="E23" s="1"/>
    </row>
    <row r="24" spans="1:5" ht="37.5">
      <c r="A24" s="3">
        <v>19</v>
      </c>
      <c r="B24" s="5" t="s">
        <v>21</v>
      </c>
      <c r="C24" s="4">
        <f>4866</f>
        <v>4866</v>
      </c>
      <c r="D24" s="1"/>
      <c r="E24" s="1"/>
    </row>
    <row r="25" spans="1:5" ht="18.75">
      <c r="A25" s="3"/>
      <c r="B25" s="6" t="s">
        <v>22</v>
      </c>
      <c r="C25" s="6">
        <f>SUM(C6:C24)</f>
        <v>100558.87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1513.21</f>
        <v>1513.21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>
        <f>339</f>
        <v>339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684</f>
        <v>684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4413</f>
        <v>4413</v>
      </c>
      <c r="D13" s="1"/>
      <c r="E13" s="1"/>
    </row>
    <row r="14" spans="1:5" ht="33" customHeight="1">
      <c r="A14" s="3">
        <v>9</v>
      </c>
      <c r="B14" s="5" t="s">
        <v>12</v>
      </c>
      <c r="C14" s="4">
        <f>10212</f>
        <v>10212</v>
      </c>
      <c r="D14" s="1"/>
      <c r="E14" s="1"/>
    </row>
    <row r="15" spans="1:5" ht="18.75">
      <c r="A15" s="3">
        <v>10</v>
      </c>
      <c r="B15" s="5" t="s">
        <v>13</v>
      </c>
      <c r="C15" s="4">
        <f>21531</f>
        <v>21531</v>
      </c>
      <c r="D15" s="1"/>
      <c r="E15" s="1"/>
    </row>
    <row r="16" spans="1:5" ht="18.75">
      <c r="A16" s="3">
        <v>11</v>
      </c>
      <c r="B16" s="5" t="s">
        <v>14</v>
      </c>
      <c r="C16" s="4">
        <f>14069</f>
        <v>14069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39155</f>
        <v>39155</v>
      </c>
      <c r="D23" s="1"/>
      <c r="E23" s="1"/>
    </row>
    <row r="24" spans="1:5" ht="37.5">
      <c r="A24" s="3">
        <v>19</v>
      </c>
      <c r="B24" s="5" t="s">
        <v>21</v>
      </c>
      <c r="C24" s="4">
        <f>4860</f>
        <v>4860</v>
      </c>
      <c r="D24" s="1"/>
      <c r="E24" s="1"/>
    </row>
    <row r="25" spans="1:5" ht="18.75">
      <c r="A25" s="3"/>
      <c r="B25" s="6" t="s">
        <v>22</v>
      </c>
      <c r="C25" s="6">
        <f>SUM(C6:C24)</f>
        <v>125437.47999999998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1522.66</f>
        <v>1522.66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970</f>
        <v>970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1314</f>
        <v>1314</v>
      </c>
      <c r="D13" s="1"/>
      <c r="E13" s="1"/>
    </row>
    <row r="14" spans="1:5" ht="33" customHeight="1">
      <c r="A14" s="3">
        <v>9</v>
      </c>
      <c r="B14" s="5" t="s">
        <v>12</v>
      </c>
      <c r="C14" s="4">
        <f>30126</f>
        <v>30126</v>
      </c>
      <c r="D14" s="1"/>
      <c r="E14" s="1"/>
    </row>
    <row r="15" spans="1:5" ht="18.75">
      <c r="A15" s="3">
        <v>10</v>
      </c>
      <c r="B15" s="5" t="s">
        <v>13</v>
      </c>
      <c r="C15" s="4">
        <f>8008.45</f>
        <v>8008.45</v>
      </c>
      <c r="D15" s="1"/>
      <c r="E15" s="1"/>
    </row>
    <row r="16" spans="1:5" ht="18.75">
      <c r="A16" s="3">
        <v>11</v>
      </c>
      <c r="B16" s="5" t="s">
        <v>14</v>
      </c>
      <c r="C16" s="4">
        <f>14200</f>
        <v>14200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39521</f>
        <v>39521</v>
      </c>
      <c r="D23" s="1"/>
      <c r="E23" s="1"/>
    </row>
    <row r="24" spans="1:5" ht="37.5">
      <c r="A24" s="3">
        <v>19</v>
      </c>
      <c r="B24" s="5" t="s">
        <v>21</v>
      </c>
      <c r="C24" s="4">
        <f>4906</f>
        <v>4906</v>
      </c>
      <c r="D24" s="1"/>
      <c r="E24" s="1"/>
    </row>
    <row r="25" spans="1:5" ht="18.75">
      <c r="A25" s="3"/>
      <c r="B25" s="6" t="s">
        <v>22</v>
      </c>
      <c r="C25" s="6">
        <f>SUM(C6:C24)</f>
        <v>129229.37999999998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1642.98</f>
        <v>1642.98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1773</f>
        <v>1773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2744</f>
        <v>2744</v>
      </c>
      <c r="D13" s="1"/>
      <c r="E13" s="1"/>
    </row>
    <row r="14" spans="1:5" ht="33" customHeight="1">
      <c r="A14" s="3">
        <v>9</v>
      </c>
      <c r="B14" s="5" t="s">
        <v>12</v>
      </c>
      <c r="C14" s="4">
        <f>5077</f>
        <v>5077</v>
      </c>
      <c r="D14" s="1"/>
      <c r="E14" s="1"/>
    </row>
    <row r="15" spans="1:5" ht="18.75">
      <c r="A15" s="3">
        <v>10</v>
      </c>
      <c r="B15" s="5" t="s">
        <v>13</v>
      </c>
      <c r="C15" s="4">
        <f>4210.4</f>
        <v>4210.4</v>
      </c>
      <c r="D15" s="1"/>
      <c r="E15" s="1"/>
    </row>
    <row r="16" spans="1:5" ht="18.75">
      <c r="A16" s="3">
        <v>11</v>
      </c>
      <c r="B16" s="5" t="s">
        <v>14</v>
      </c>
      <c r="C16" s="4">
        <f>15191</f>
        <v>15191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42278</f>
        <v>42278</v>
      </c>
      <c r="D23" s="1"/>
      <c r="E23" s="1"/>
    </row>
    <row r="24" spans="1:5" ht="37.5">
      <c r="A24" s="3">
        <v>19</v>
      </c>
      <c r="B24" s="5" t="s">
        <v>21</v>
      </c>
      <c r="C24" s="4">
        <f>5248</f>
        <v>5248</v>
      </c>
      <c r="D24" s="1"/>
      <c r="E24" s="1"/>
    </row>
    <row r="25" spans="1:5" ht="18.75">
      <c r="A25" s="3"/>
      <c r="B25" s="6" t="s">
        <v>22</v>
      </c>
      <c r="C25" s="6">
        <f>SUM(C6:C24)</f>
        <v>106825.65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1660.41</f>
        <v>1660.41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747</f>
        <v>747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868</f>
        <v>868</v>
      </c>
      <c r="D13" s="1"/>
      <c r="E13" s="1"/>
    </row>
    <row r="14" spans="1:5" ht="33" customHeight="1">
      <c r="A14" s="3">
        <v>9</v>
      </c>
      <c r="B14" s="5" t="s">
        <v>12</v>
      </c>
      <c r="C14" s="4">
        <f>8114</f>
        <v>8114</v>
      </c>
      <c r="D14" s="1"/>
      <c r="E14" s="1"/>
    </row>
    <row r="15" spans="1:5" ht="18.75">
      <c r="A15" s="3">
        <v>10</v>
      </c>
      <c r="B15" s="5" t="s">
        <v>13</v>
      </c>
      <c r="C15" s="4">
        <f>3970.2</f>
        <v>3970.2</v>
      </c>
      <c r="D15" s="1"/>
      <c r="E15" s="1"/>
    </row>
    <row r="16" spans="1:5" ht="18.75">
      <c r="A16" s="3">
        <v>11</v>
      </c>
      <c r="B16" s="5" t="s">
        <v>14</v>
      </c>
      <c r="C16" s="4">
        <f>15315</f>
        <v>15315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42623</f>
        <v>42623</v>
      </c>
      <c r="D23" s="1"/>
      <c r="E23" s="1"/>
    </row>
    <row r="24" spans="1:5" ht="37.5">
      <c r="A24" s="3">
        <v>19</v>
      </c>
      <c r="B24" s="5" t="s">
        <v>21</v>
      </c>
      <c r="C24" s="4">
        <f>5291</f>
        <v>5291</v>
      </c>
      <c r="D24" s="1"/>
      <c r="E24" s="1"/>
    </row>
    <row r="25" spans="1:5" ht="18.75">
      <c r="A25" s="3"/>
      <c r="B25" s="6" t="s">
        <v>22</v>
      </c>
      <c r="C25" s="6">
        <f>SUM(C6:C24)</f>
        <v>107249.88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1632.7</f>
        <v>1632.7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747</f>
        <v>747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280</f>
        <v>280</v>
      </c>
      <c r="D13" s="1"/>
      <c r="E13" s="1"/>
    </row>
    <row r="14" spans="1:5" ht="33" customHeight="1">
      <c r="A14" s="3">
        <v>9</v>
      </c>
      <c r="B14" s="5" t="s">
        <v>12</v>
      </c>
      <c r="C14" s="4">
        <f>2616</f>
        <v>2616</v>
      </c>
      <c r="D14" s="1"/>
      <c r="E14" s="1"/>
    </row>
    <row r="15" spans="1:5" ht="18.75">
      <c r="A15" s="3">
        <v>10</v>
      </c>
      <c r="B15" s="5" t="s">
        <v>13</v>
      </c>
      <c r="C15" s="4">
        <f>2257.63</f>
        <v>2257.63</v>
      </c>
      <c r="D15" s="1"/>
      <c r="E15" s="1"/>
    </row>
    <row r="16" spans="1:5" ht="18.75">
      <c r="A16" s="3">
        <v>11</v>
      </c>
      <c r="B16" s="5" t="s">
        <v>14</v>
      </c>
      <c r="C16" s="4">
        <f>15173</f>
        <v>15173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42229</f>
        <v>42229</v>
      </c>
      <c r="D23" s="1"/>
      <c r="E23" s="1"/>
    </row>
    <row r="24" spans="1:5" ht="37.5">
      <c r="A24" s="3">
        <v>19</v>
      </c>
      <c r="B24" s="5" t="s">
        <v>21</v>
      </c>
      <c r="C24" s="4">
        <f>5242</f>
        <v>5242</v>
      </c>
      <c r="D24" s="1"/>
      <c r="E24" s="1"/>
    </row>
    <row r="25" spans="1:5" ht="18.75">
      <c r="A25" s="3"/>
      <c r="B25" s="6" t="s">
        <v>22</v>
      </c>
      <c r="C25" s="6">
        <f>SUM(C6:C24)</f>
        <v>98838.6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2">
      <selection activeCell="C25" sqref="C25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5705.6</f>
        <v>5705.6</v>
      </c>
      <c r="D6" s="1"/>
      <c r="E6" s="1"/>
    </row>
    <row r="7" spans="1:5" ht="33.75" customHeight="1">
      <c r="A7" s="3">
        <v>2</v>
      </c>
      <c r="B7" s="5" t="s">
        <v>5</v>
      </c>
      <c r="C7" s="4">
        <f>1726.56</f>
        <v>1726.56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f>457.6</f>
        <v>457.6</v>
      </c>
      <c r="D10" s="1"/>
      <c r="E10" s="1"/>
    </row>
    <row r="11" spans="1:5" ht="23.25" customHeight="1">
      <c r="A11" s="3">
        <v>6</v>
      </c>
      <c r="B11" s="5" t="s">
        <v>8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10</v>
      </c>
      <c r="C12" s="4">
        <f>1272</f>
        <v>1272</v>
      </c>
      <c r="D12" s="1"/>
      <c r="E12" s="1"/>
    </row>
    <row r="13" spans="1:5" ht="24.75" customHeight="1">
      <c r="A13" s="3">
        <v>8</v>
      </c>
      <c r="B13" s="5" t="s">
        <v>11</v>
      </c>
      <c r="C13" s="4">
        <f>164</f>
        <v>164</v>
      </c>
      <c r="D13" s="1"/>
      <c r="E13" s="1"/>
    </row>
    <row r="14" spans="1:5" ht="33" customHeight="1">
      <c r="A14" s="3">
        <v>9</v>
      </c>
      <c r="B14" s="5" t="s">
        <v>12</v>
      </c>
      <c r="C14" s="4">
        <f>2372</f>
        <v>2372</v>
      </c>
      <c r="D14" s="1"/>
      <c r="E14" s="1"/>
    </row>
    <row r="15" spans="1:5" ht="18.75">
      <c r="A15" s="3">
        <v>10</v>
      </c>
      <c r="B15" s="5" t="s">
        <v>13</v>
      </c>
      <c r="C15" s="4">
        <f>7783.58</f>
        <v>7783.58</v>
      </c>
      <c r="D15" s="1"/>
      <c r="E15" s="1"/>
    </row>
    <row r="16" spans="1:5" ht="18.75">
      <c r="A16" s="3">
        <v>11</v>
      </c>
      <c r="B16" s="5" t="s">
        <v>14</v>
      </c>
      <c r="C16" s="4">
        <f>14860</f>
        <v>14860</v>
      </c>
      <c r="D16" s="1"/>
      <c r="E16" s="1"/>
    </row>
    <row r="17" spans="1:5" ht="37.5">
      <c r="A17" s="3">
        <v>12</v>
      </c>
      <c r="B17" s="5" t="s">
        <v>15</v>
      </c>
      <c r="C17" s="4">
        <f>4446.56</f>
        <v>4446.56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6811.18</f>
        <v>6811.18</v>
      </c>
      <c r="D19" s="1"/>
      <c r="E19" s="1"/>
    </row>
    <row r="20" spans="1:5" ht="18.75">
      <c r="A20" s="3">
        <v>15</v>
      </c>
      <c r="B20" s="5" t="s">
        <v>18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25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19</v>
      </c>
      <c r="C22" s="4">
        <f>2669.43</f>
        <v>2669.43</v>
      </c>
      <c r="D22" s="1"/>
      <c r="E22" s="1"/>
    </row>
    <row r="23" spans="1:5" ht="18.75">
      <c r="A23" s="3">
        <v>18</v>
      </c>
      <c r="B23" s="5" t="s">
        <v>20</v>
      </c>
      <c r="C23" s="4">
        <f>41356</f>
        <v>41356</v>
      </c>
      <c r="D23" s="1"/>
      <c r="E23" s="1"/>
    </row>
    <row r="24" spans="1:5" ht="37.5">
      <c r="A24" s="3">
        <v>19</v>
      </c>
      <c r="B24" s="5" t="s">
        <v>21</v>
      </c>
      <c r="C24" s="4">
        <f>5134</f>
        <v>5134</v>
      </c>
      <c r="D24" s="1"/>
      <c r="E24" s="1"/>
    </row>
    <row r="25" spans="1:5" ht="18.75">
      <c r="A25" s="3"/>
      <c r="B25" s="6" t="s">
        <v>22</v>
      </c>
      <c r="C25" s="6">
        <f>SUM(C6:C24)</f>
        <v>103329.41</v>
      </c>
      <c r="D25" s="1"/>
      <c r="E25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2012-03-20T09:40:21Z</dcterms:modified>
  <cp:category/>
  <cp:version/>
  <cp:contentType/>
  <cp:contentStatus/>
</cp:coreProperties>
</file>