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14" sheetId="1" r:id="rId1"/>
    <sheet name="15" sheetId="2" r:id="rId2"/>
  </sheets>
  <definedNames/>
  <calcPr fullCalcOnLoad="1" refMode="R1C1"/>
</workbook>
</file>

<file path=xl/sharedStrings.xml><?xml version="1.0" encoding="utf-8"?>
<sst xmlns="http://schemas.openxmlformats.org/spreadsheetml/2006/main" count="91" uniqueCount="42">
  <si>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</si>
  <si>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</si>
  <si>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</si>
  <si>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</si>
  <si>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</si>
  <si>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</si>
  <si>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</si>
  <si>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</si>
  <si>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</si>
  <si>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</si>
  <si>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</si>
  <si>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</si>
  <si>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шт.</t>
  </si>
  <si>
    <t>Итого затрат</t>
  </si>
  <si>
    <t xml:space="preserve">Ремонт груп. щитков на лестн. клетке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</si>
  <si>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</si>
  <si>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</si>
  <si>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</si>
  <si>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</si>
  <si>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</si>
  <si>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</si>
  <si>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</si>
  <si>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</si>
  <si>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</si>
  <si>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</si>
  <si>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</si>
  <si>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</si>
  <si>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шиферной кровли</t>
  </si>
  <si>
    <t>Прочие затраты</t>
  </si>
  <si>
    <t>Смена запорной арматуры</t>
  </si>
  <si>
    <t>Смена ламп</t>
  </si>
  <si>
    <t>Смена эл.проводки</t>
  </si>
  <si>
    <t>м</t>
  </si>
  <si>
    <t>Смена внутренних трубопроводов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</si>
  <si>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</si>
  <si>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Смена эл.патрона</t>
  </si>
  <si>
    <t>Силами работников ДУ (затраты на приобретение материалов)</t>
  </si>
  <si>
    <t>Смена сгонов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</si>
  <si>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Никиткино,14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</si>
  <si>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Никиткино,15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</si>
  <si>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Смена запорной арматурой</t>
  </si>
  <si>
    <t>Изоляция трубопроводов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</si>
</sst>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;[Red]0.0"/>
    <numFmt numFmtId="167" formatCode="0;[Red]0"/>
  </numFmts>
  <fonts count="45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b/>
      <sz val="11"/>
      <name val="Times New Roman"/>
      <family val="1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right"/>
      <protection/>
    </xf>
    <xf numFmtId="0" fontId="2" fillId="34" borderId="10" xfId="55" applyFont="1" applyFill="1" applyBorder="1" applyAlignment="1">
      <alignment horizontal="center" vertical="center"/>
      <protection/>
    </xf>
    <xf numFmtId="2" fontId="2" fillId="34" borderId="10" xfId="57" applyNumberFormat="1" applyFont="1" applyFill="1" applyBorder="1" applyAlignment="1">
      <alignment horizontal="center" vertical="center"/>
      <protection/>
    </xf>
    <xf numFmtId="2" fontId="2" fillId="34" borderId="10" xfId="57" applyNumberFormat="1" applyFont="1" applyFill="1" applyBorder="1" applyAlignment="1">
      <alignment horizontal="right" vertical="center"/>
      <protection/>
    </xf>
    <xf numFmtId="0" fontId="43" fillId="34" borderId="10" xfId="55" applyFont="1" applyFill="1" applyBorder="1">
      <alignment/>
      <protection/>
    </xf>
    <xf numFmtId="0" fontId="2" fillId="34" borderId="10" xfId="55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right"/>
      <protection/>
    </xf>
    <xf numFmtId="0" fontId="43" fillId="34" borderId="10" xfId="58" applyFont="1" applyFill="1" applyBorder="1" applyAlignment="1">
      <alignment horizontal="right"/>
      <protection/>
    </xf>
    <xf numFmtId="0" fontId="2" fillId="34" borderId="10" xfId="57" applyFont="1" applyFill="1" applyBorder="1" applyAlignment="1">
      <alignment vertical="center" wrapText="1"/>
      <protection/>
    </xf>
    <xf numFmtId="0" fontId="2" fillId="34" borderId="10" xfId="56" applyFont="1" applyFill="1" applyBorder="1" applyAlignment="1">
      <alignment horizontal="center" vertical="center"/>
      <protection/>
    </xf>
    <xf numFmtId="0" fontId="2" fillId="34" borderId="10" xfId="56" applyFont="1" applyFill="1" applyBorder="1" applyAlignment="1">
      <alignment horizontal="right" vertical="center"/>
      <protection/>
    </xf>
    <xf numFmtId="0" fontId="2" fillId="34" borderId="10" xfId="56" applyFont="1" applyFill="1" applyBorder="1" applyAlignment="1">
      <alignment horizontal="right"/>
      <protection/>
    </xf>
    <xf numFmtId="164" fontId="2" fillId="34" borderId="10" xfId="45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right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right"/>
      <protection/>
    </xf>
    <xf numFmtId="0" fontId="2" fillId="34" borderId="10" xfId="55" applyFont="1" applyFill="1" applyBorder="1" applyAlignment="1">
      <alignment horizontal="right" vertical="center"/>
      <protection/>
    </xf>
    <xf numFmtId="164" fontId="2" fillId="34" borderId="10" xfId="44" applyNumberFormat="1" applyFont="1" applyFill="1" applyBorder="1" applyAlignment="1">
      <alignment horizontal="right" vertical="center"/>
    </xf>
    <xf numFmtId="1" fontId="2" fillId="34" borderId="10" xfId="57" applyNumberFormat="1" applyFont="1" applyFill="1" applyBorder="1" applyAlignment="1">
      <alignment horizontal="right" vertical="center"/>
      <protection/>
    </xf>
    <xf numFmtId="1" fontId="2" fillId="34" borderId="10" xfId="57" applyNumberFormat="1" applyFont="1" applyFill="1" applyBorder="1" applyAlignment="1">
      <alignment horizontal="center" vertical="center"/>
      <protection/>
    </xf>
    <xf numFmtId="1" fontId="43" fillId="34" borderId="10" xfId="55" applyNumberFormat="1" applyFont="1" applyFill="1" applyBorder="1">
      <alignment/>
      <protection/>
    </xf>
    <xf numFmtId="1" fontId="2" fillId="0" borderId="10" xfId="55" applyNumberFormat="1" applyFont="1" applyBorder="1">
      <alignment/>
      <protection/>
    </xf>
    <xf numFmtId="166" fontId="2" fillId="0" borderId="10" xfId="55" applyNumberFormat="1" applyFont="1" applyBorder="1">
      <alignment/>
      <protection/>
    </xf>
    <xf numFmtId="167" fontId="2" fillId="0" borderId="10" xfId="58" applyNumberFormat="1" applyFont="1" applyBorder="1" applyAlignment="1">
      <alignment horizontal="right"/>
      <protection/>
    </xf>
    <xf numFmtId="2" fontId="2" fillId="35" borderId="10" xfId="57" applyNumberFormat="1" applyFont="1" applyFill="1" applyBorder="1" applyAlignment="1">
      <alignment horizontal="right"/>
      <protection/>
    </xf>
    <xf numFmtId="1" fontId="2" fillId="35" borderId="10" xfId="57" applyNumberFormat="1" applyFont="1" applyFill="1" applyBorder="1" applyAlignment="1">
      <alignment horizontal="right"/>
      <protection/>
    </xf>
    <xf numFmtId="1" fontId="2" fillId="35" borderId="10" xfId="56" applyNumberFormat="1" applyFont="1" applyFill="1" applyBorder="1" applyAlignment="1">
      <alignment horizontal="right" vertical="center"/>
      <protection/>
    </xf>
    <xf numFmtId="164" fontId="2" fillId="35" borderId="10" xfId="56" applyNumberFormat="1" applyFont="1" applyFill="1" applyBorder="1" applyAlignment="1">
      <alignment horizontal="right" vertical="center"/>
      <protection/>
    </xf>
    <xf numFmtId="166" fontId="2" fillId="35" borderId="10" xfId="56" applyNumberFormat="1" applyFont="1" applyFill="1" applyBorder="1" applyAlignment="1">
      <alignment horizontal="right" vertical="center"/>
      <protection/>
    </xf>
    <xf numFmtId="167" fontId="2" fillId="35" borderId="10" xfId="56" applyNumberFormat="1" applyFont="1" applyFill="1" applyBorder="1" applyAlignment="1">
      <alignment horizontal="right" vertical="center"/>
      <protection/>
    </xf>
    <xf numFmtId="1" fontId="2" fillId="19" borderId="10" xfId="56" applyNumberFormat="1" applyFont="1" applyFill="1" applyBorder="1">
      <alignment/>
      <protection/>
    </xf>
    <xf numFmtId="164" fontId="2" fillId="19" borderId="10" xfId="56" applyNumberFormat="1" applyFont="1" applyFill="1" applyBorder="1">
      <alignment/>
      <protection/>
    </xf>
    <xf numFmtId="166" fontId="2" fillId="19" borderId="10" xfId="56" applyNumberFormat="1" applyFont="1" applyFill="1" applyBorder="1">
      <alignment/>
      <protection/>
    </xf>
    <xf numFmtId="167" fontId="2" fillId="19" borderId="10" xfId="56" applyNumberFormat="1" applyFont="1" applyFill="1" applyBorder="1">
      <alignment/>
      <protection/>
    </xf>
    <xf numFmtId="1" fontId="2" fillId="19" borderId="10" xfId="56" applyNumberFormat="1" applyFont="1" applyFill="1" applyBorder="1" applyAlignment="1">
      <alignment horizontal="right" vertical="center"/>
      <protection/>
    </xf>
    <xf numFmtId="164" fontId="2" fillId="19" borderId="10" xfId="56" applyNumberFormat="1" applyFont="1" applyFill="1" applyBorder="1" applyAlignment="1">
      <alignment horizontal="right" vertical="center"/>
      <protection/>
    </xf>
    <xf numFmtId="166" fontId="2" fillId="19" borderId="10" xfId="56" applyNumberFormat="1" applyFont="1" applyFill="1" applyBorder="1" applyAlignment="1">
      <alignment horizontal="right" vertical="center"/>
      <protection/>
    </xf>
    <xf numFmtId="167" fontId="2" fillId="19" borderId="10" xfId="56" applyNumberFormat="1" applyFont="1" applyFill="1" applyBorder="1" applyAlignment="1">
      <alignment horizontal="right" vertical="center"/>
      <protection/>
    </xf>
    <xf numFmtId="1" fontId="2" fillId="19" borderId="10" xfId="57" applyNumberFormat="1" applyFont="1" applyFill="1" applyBorder="1" applyAlignment="1">
      <alignment horizontal="right" vertical="center"/>
      <protection/>
    </xf>
    <xf numFmtId="2" fontId="2" fillId="19" borderId="10" xfId="57" applyNumberFormat="1" applyFont="1" applyFill="1" applyBorder="1" applyAlignment="1">
      <alignment horizontal="right" vertical="center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" fontId="2" fillId="19" borderId="10" xfId="56" applyNumberFormat="1" applyFont="1" applyFill="1" applyBorder="1" applyAlignment="1">
      <alignment horizontal="right"/>
      <protection/>
    </xf>
    <xf numFmtId="164" fontId="2" fillId="19" borderId="10" xfId="56" applyNumberFormat="1" applyFont="1" applyFill="1" applyBorder="1" applyAlignment="1">
      <alignment horizontal="right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35" borderId="11" xfId="54" applyFont="1" applyFill="1" applyBorder="1" applyAlignment="1">
      <alignment horizontal="center" vertical="center" wrapText="1"/>
      <protection/>
    </xf>
    <xf numFmtId="0" fontId="2" fillId="19" borderId="11" xfId="54" applyFont="1" applyFill="1" applyBorder="1" applyAlignment="1">
      <alignment horizontal="center" vertical="center" wrapText="1"/>
      <protection/>
    </xf>
    <xf numFmtId="0" fontId="43" fillId="35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19" borderId="12" xfId="0" applyFont="1" applyFill="1" applyBorder="1" applyAlignment="1">
      <alignment/>
    </xf>
    <xf numFmtId="0" fontId="43" fillId="19" borderId="13" xfId="0" applyFont="1" applyFill="1" applyBorder="1" applyAlignment="1">
      <alignment/>
    </xf>
    <xf numFmtId="0" fontId="3" fillId="34" borderId="10" xfId="58" applyFont="1" applyFill="1" applyBorder="1" applyAlignment="1">
      <alignment horizontal="left" vertical="top" wrapText="1"/>
      <protection/>
    </xf>
    <xf numFmtId="0" fontId="3" fillId="34" borderId="10" xfId="58" applyFont="1" applyFill="1" applyBorder="1" applyAlignment="1">
      <alignment horizontal="center" vertical="center"/>
      <protection/>
    </xf>
    <xf numFmtId="2" fontId="3" fillId="34" borderId="10" xfId="58" applyNumberFormat="1" applyFont="1" applyFill="1" applyBorder="1" applyAlignment="1">
      <alignment horizontal="right" vertical="center"/>
      <protection/>
    </xf>
    <xf numFmtId="2" fontId="3" fillId="35" borderId="10" xfId="58" applyNumberFormat="1" applyFont="1" applyFill="1" applyBorder="1" applyAlignment="1">
      <alignment horizontal="right" vertical="center"/>
      <protection/>
    </xf>
    <xf numFmtId="2" fontId="3" fillId="19" borderId="10" xfId="57" applyNumberFormat="1" applyFont="1" applyFill="1" applyBorder="1" applyAlignment="1">
      <alignment horizontal="right" vertical="center"/>
      <protection/>
    </xf>
    <xf numFmtId="2" fontId="44" fillId="34" borderId="10" xfId="58" applyNumberFormat="1" applyFont="1" applyFill="1" applyBorder="1" applyAlignment="1">
      <alignment horizontal="right" vertical="center"/>
      <protection/>
    </xf>
    <xf numFmtId="2" fontId="3" fillId="0" borderId="10" xfId="58" applyNumberFormat="1" applyFont="1" applyBorder="1" applyAlignment="1">
      <alignment horizontal="right" vertical="center"/>
      <protection/>
    </xf>
    <xf numFmtId="164" fontId="3" fillId="19" borderId="10" xfId="56" applyNumberFormat="1" applyFont="1" applyFill="1" applyBorder="1" applyAlignment="1">
      <alignment horizontal="right" vertical="center"/>
      <protection/>
    </xf>
    <xf numFmtId="164" fontId="3" fillId="19" borderId="10" xfId="56" applyNumberFormat="1" applyFont="1" applyFill="1" applyBorder="1">
      <alignment/>
      <protection/>
    </xf>
    <xf numFmtId="164" fontId="3" fillId="19" borderId="10" xfId="56" applyNumberFormat="1" applyFont="1" applyFill="1" applyBorder="1" applyAlignment="1">
      <alignment horizontal="right"/>
      <protection/>
    </xf>
    <xf numFmtId="0" fontId="2" fillId="33" borderId="14" xfId="58" applyFont="1" applyFill="1" applyBorder="1" applyAlignment="1">
      <alignment horizontal="center" vertical="center"/>
      <protection/>
    </xf>
    <xf numFmtId="0" fontId="2" fillId="33" borderId="15" xfId="58" applyFont="1" applyFill="1" applyBorder="1" applyAlignment="1">
      <alignment horizontal="center" vertical="center"/>
      <protection/>
    </xf>
    <xf numFmtId="0" fontId="2" fillId="34" borderId="14" xfId="58" applyFont="1" applyFill="1" applyBorder="1" applyAlignment="1">
      <alignment horizontal="left" vertical="center"/>
      <protection/>
    </xf>
    <xf numFmtId="0" fontId="2" fillId="34" borderId="15" xfId="58" applyFont="1" applyFill="1" applyBorder="1" applyAlignment="1">
      <alignment horizontal="left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34" borderId="14" xfId="58" applyFont="1" applyFill="1" applyBorder="1" applyAlignment="1">
      <alignment horizontal="left" vertical="center" wrapText="1"/>
      <protection/>
    </xf>
    <xf numFmtId="0" fontId="2" fillId="34" borderId="15" xfId="58" applyFont="1" applyFill="1" applyBorder="1" applyAlignment="1">
      <alignment horizontal="left" vertical="center" wrapText="1"/>
      <protection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" fillId="33" borderId="14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34" borderId="14" xfId="55" applyFont="1" applyFill="1" applyBorder="1" applyAlignment="1">
      <alignment horizontal="left" vertical="top" wrapText="1"/>
      <protection/>
    </xf>
    <xf numFmtId="0" fontId="2" fillId="34" borderId="15" xfId="55" applyFont="1" applyFill="1" applyBorder="1" applyAlignment="1">
      <alignment horizontal="left" vertical="top" wrapText="1"/>
      <protection/>
    </xf>
    <xf numFmtId="0" fontId="2" fillId="34" borderId="14" xfId="55" applyFont="1" applyFill="1" applyBorder="1" applyAlignment="1">
      <alignment horizontal="left" vertical="center" wrapText="1"/>
      <protection/>
    </xf>
    <xf numFmtId="0" fontId="2" fillId="34" borderId="15" xfId="55" applyFont="1" applyFill="1" applyBorder="1" applyAlignment="1">
      <alignment horizontal="left" vertical="center" wrapText="1"/>
      <protection/>
    </xf>
    <xf numFmtId="0" fontId="2" fillId="33" borderId="14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4" borderId="14" xfId="56" applyFont="1" applyFill="1" applyBorder="1" applyAlignment="1">
      <alignment horizontal="left" vertical="center" wrapText="1"/>
      <protection/>
    </xf>
    <xf numFmtId="0" fontId="2" fillId="34" borderId="15" xfId="56" applyFont="1" applyFill="1" applyBorder="1" applyAlignment="1">
      <alignment horizontal="left" vertical="center" wrapText="1"/>
      <protection/>
    </xf>
    <xf numFmtId="167" fontId="2" fillId="19" borderId="10" xfId="56" applyNumberFormat="1" applyFont="1" applyFill="1" applyBorder="1" applyAlignment="1">
      <alignment horizontal="right"/>
      <protection/>
    </xf>
    <xf numFmtId="2" fontId="25" fillId="34" borderId="10" xfId="58" applyNumberFormat="1" applyFont="1" applyFill="1" applyBorder="1" applyAlignment="1">
      <alignment horizontal="right" vertical="center"/>
      <protection/>
    </xf>
    <xf numFmtId="2" fontId="25" fillId="35" borderId="10" xfId="58" applyNumberFormat="1" applyFont="1" applyFill="1" applyBorder="1" applyAlignment="1">
      <alignment horizontal="right" vertical="center"/>
      <protection/>
    </xf>
    <xf numFmtId="2" fontId="25" fillId="19" borderId="10" xfId="57" applyNumberFormat="1" applyFont="1" applyFill="1" applyBorder="1" applyAlignment="1">
      <alignment horizontal="right" vertical="center"/>
      <protection/>
    </xf>
    <xf numFmtId="2" fontId="25" fillId="0" borderId="10" xfId="58" applyNumberFormat="1" applyFont="1" applyBorder="1" applyAlignment="1">
      <alignment horizontal="right" vertical="center"/>
      <protection/>
    </xf>
    <xf numFmtId="164" fontId="25" fillId="19" borderId="10" xfId="56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U17" sqref="U17:V17"/>
    </sheetView>
  </sheetViews>
  <sheetFormatPr defaultColWidth="8.796875" defaultRowHeight="14.25"/>
  <cols>
    <col min="1" max="1" width="3.69921875" style="0" customWidth="1"/>
    <col min="2" max="2" width="26.5" style="0" customWidth="1"/>
    <col min="3" max="3" width="5.199218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6.19921875" style="0" bestFit="1" customWidth="1"/>
    <col min="10" max="10" width="5.3984375" style="0" bestFit="1" customWidth="1"/>
    <col min="12" max="12" width="9.3984375" style="0" customWidth="1"/>
    <col min="13" max="13" width="7" style="0" customWidth="1"/>
    <col min="14" max="14" width="6.5" style="0" bestFit="1" customWidth="1"/>
    <col min="15" max="15" width="8.3984375" style="0" bestFit="1" customWidth="1"/>
    <col min="16" max="16" width="9.0976562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8.75">
      <c r="A2" s="74" t="s">
        <v>0</v>
      </c>
      <c r="B2" s="74" t="s">
        <v>1</v>
      </c>
      <c r="C2" s="74" t="s">
        <v>2</v>
      </c>
      <c r="D2" s="71" t="s">
        <v>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22" ht="45">
      <c r="A3" s="75"/>
      <c r="B3" s="75"/>
      <c r="C3" s="75"/>
      <c r="D3" s="49" t="s">
        <v>15</v>
      </c>
      <c r="E3" s="49" t="s">
        <v>16</v>
      </c>
      <c r="F3" s="49" t="s">
        <v>17</v>
      </c>
      <c r="G3" s="50" t="s">
        <v>4</v>
      </c>
      <c r="H3" s="49" t="s">
        <v>18</v>
      </c>
      <c r="I3" s="49" t="s">
        <v>19</v>
      </c>
      <c r="J3" s="49" t="s">
        <v>20</v>
      </c>
      <c r="K3" s="50" t="s">
        <v>5</v>
      </c>
      <c r="L3" s="51" t="s">
        <v>6</v>
      </c>
      <c r="M3" s="49" t="s">
        <v>21</v>
      </c>
      <c r="N3" s="49" t="s">
        <v>22</v>
      </c>
      <c r="O3" s="49" t="s">
        <v>23</v>
      </c>
      <c r="P3" s="50" t="s">
        <v>7</v>
      </c>
      <c r="Q3" s="51" t="s">
        <v>8</v>
      </c>
      <c r="R3" s="49" t="s">
        <v>24</v>
      </c>
      <c r="S3" s="49" t="s">
        <v>25</v>
      </c>
      <c r="T3" s="49" t="s">
        <v>26</v>
      </c>
      <c r="U3" s="50" t="s">
        <v>9</v>
      </c>
      <c r="V3" s="51" t="s">
        <v>10</v>
      </c>
    </row>
    <row r="4" spans="1:22" ht="15">
      <c r="A4" s="78" t="s">
        <v>36</v>
      </c>
      <c r="B4" s="79"/>
      <c r="C4" s="79"/>
      <c r="D4" s="79"/>
      <c r="E4" s="79"/>
      <c r="F4" s="79"/>
      <c r="G4" s="52"/>
      <c r="H4" s="53"/>
      <c r="I4" s="53"/>
      <c r="J4" s="53"/>
      <c r="K4" s="52"/>
      <c r="L4" s="54"/>
      <c r="M4" s="53"/>
      <c r="N4" s="53"/>
      <c r="O4" s="53"/>
      <c r="P4" s="52"/>
      <c r="Q4" s="54"/>
      <c r="R4" s="53"/>
      <c r="S4" s="53"/>
      <c r="T4" s="53"/>
      <c r="U4" s="52"/>
      <c r="V4" s="55"/>
    </row>
    <row r="5" spans="1:22" ht="15">
      <c r="A5" s="80">
        <v>1</v>
      </c>
      <c r="B5" s="84" t="s">
        <v>14</v>
      </c>
      <c r="C5" s="5" t="s">
        <v>12</v>
      </c>
      <c r="D5" s="6"/>
      <c r="E5" s="6"/>
      <c r="F5" s="6"/>
      <c r="G5" s="29"/>
      <c r="H5" s="6"/>
      <c r="I5" s="21">
        <v>6</v>
      </c>
      <c r="J5" s="6"/>
      <c r="K5" s="30">
        <f>SUM(H5:J5)</f>
        <v>6</v>
      </c>
      <c r="L5" s="43">
        <f>G5+K5</f>
        <v>6</v>
      </c>
      <c r="M5" s="24"/>
      <c r="N5" s="25"/>
      <c r="O5" s="26">
        <v>1</v>
      </c>
      <c r="P5" s="31">
        <f>O5</f>
        <v>1</v>
      </c>
      <c r="Q5" s="39">
        <f aca="true" t="shared" si="0" ref="Q5:Q12">L5+P5</f>
        <v>7</v>
      </c>
      <c r="R5" s="26"/>
      <c r="S5" s="26"/>
      <c r="T5" s="26"/>
      <c r="U5" s="31"/>
      <c r="V5" s="35">
        <f aca="true" t="shared" si="1" ref="V5:V20">Q5+U5</f>
        <v>7</v>
      </c>
    </row>
    <row r="6" spans="1:22" ht="15">
      <c r="A6" s="81"/>
      <c r="B6" s="85"/>
      <c r="C6" s="5" t="s">
        <v>11</v>
      </c>
      <c r="D6" s="6"/>
      <c r="E6" s="6"/>
      <c r="F6" s="6"/>
      <c r="G6" s="29"/>
      <c r="H6" s="6"/>
      <c r="I6" s="22">
        <v>181.22</v>
      </c>
      <c r="J6" s="6"/>
      <c r="K6" s="29">
        <f>SUM(H6:J6)</f>
        <v>181.22</v>
      </c>
      <c r="L6" s="44">
        <f>G6+K6</f>
        <v>181.22</v>
      </c>
      <c r="M6" s="6"/>
      <c r="N6" s="8"/>
      <c r="O6" s="1">
        <v>252.03</v>
      </c>
      <c r="P6" s="32">
        <f>O6</f>
        <v>252.03</v>
      </c>
      <c r="Q6" s="40">
        <f t="shared" si="0"/>
        <v>433.25</v>
      </c>
      <c r="R6" s="1"/>
      <c r="S6" s="1"/>
      <c r="T6" s="1"/>
      <c r="U6" s="32"/>
      <c r="V6" s="36">
        <f t="shared" si="1"/>
        <v>433.25</v>
      </c>
    </row>
    <row r="7" spans="1:22" ht="18">
      <c r="A7" s="82">
        <v>2</v>
      </c>
      <c r="B7" s="86" t="s">
        <v>27</v>
      </c>
      <c r="C7" s="9" t="s">
        <v>34</v>
      </c>
      <c r="D7" s="6"/>
      <c r="E7" s="6"/>
      <c r="F7" s="6"/>
      <c r="G7" s="29"/>
      <c r="H7" s="6"/>
      <c r="I7" s="6"/>
      <c r="J7" s="6"/>
      <c r="K7" s="29"/>
      <c r="L7" s="44"/>
      <c r="M7" s="20">
        <v>8.8</v>
      </c>
      <c r="N7" s="8"/>
      <c r="O7" s="1"/>
      <c r="P7" s="33">
        <f aca="true" t="shared" si="2" ref="P7:P14">SUM(M7:O7)</f>
        <v>8.8</v>
      </c>
      <c r="Q7" s="41">
        <f t="shared" si="0"/>
        <v>8.8</v>
      </c>
      <c r="R7" s="27"/>
      <c r="S7" s="27"/>
      <c r="T7" s="27"/>
      <c r="U7" s="33"/>
      <c r="V7" s="37">
        <f t="shared" si="1"/>
        <v>8.8</v>
      </c>
    </row>
    <row r="8" spans="1:22" ht="15">
      <c r="A8" s="83"/>
      <c r="B8" s="87"/>
      <c r="C8" s="9" t="s">
        <v>11</v>
      </c>
      <c r="D8" s="6"/>
      <c r="E8" s="6"/>
      <c r="F8" s="6"/>
      <c r="G8" s="29"/>
      <c r="H8" s="6"/>
      <c r="I8" s="6"/>
      <c r="J8" s="6"/>
      <c r="K8" s="29"/>
      <c r="L8" s="44"/>
      <c r="M8" s="20">
        <v>1005.08</v>
      </c>
      <c r="N8" s="8"/>
      <c r="O8" s="1"/>
      <c r="P8" s="32">
        <f t="shared" si="2"/>
        <v>1005.08</v>
      </c>
      <c r="Q8" s="40">
        <f t="shared" si="0"/>
        <v>1005.08</v>
      </c>
      <c r="R8" s="1"/>
      <c r="S8" s="1"/>
      <c r="T8" s="1"/>
      <c r="U8" s="32"/>
      <c r="V8" s="36">
        <f t="shared" si="1"/>
        <v>1005.08</v>
      </c>
    </row>
    <row r="9" spans="1:22" ht="15">
      <c r="A9" s="66">
        <v>3</v>
      </c>
      <c r="B9" s="76" t="s">
        <v>29</v>
      </c>
      <c r="C9" s="10" t="s">
        <v>12</v>
      </c>
      <c r="D9" s="11"/>
      <c r="E9" s="11"/>
      <c r="F9" s="11"/>
      <c r="G9" s="29"/>
      <c r="H9" s="11"/>
      <c r="I9" s="11"/>
      <c r="J9" s="11"/>
      <c r="K9" s="29"/>
      <c r="L9" s="44"/>
      <c r="M9" s="11"/>
      <c r="N9" s="12">
        <v>2</v>
      </c>
      <c r="O9" s="2">
        <v>5</v>
      </c>
      <c r="P9" s="34">
        <f t="shared" si="2"/>
        <v>7</v>
      </c>
      <c r="Q9" s="42">
        <f t="shared" si="0"/>
        <v>7</v>
      </c>
      <c r="R9" s="28">
        <v>4</v>
      </c>
      <c r="S9" s="28"/>
      <c r="T9" s="28"/>
      <c r="U9" s="34">
        <f aca="true" t="shared" si="3" ref="U5:U20">SUM(R9:T9)</f>
        <v>4</v>
      </c>
      <c r="V9" s="38">
        <f t="shared" si="1"/>
        <v>11</v>
      </c>
    </row>
    <row r="10" spans="1:22" ht="15">
      <c r="A10" s="67"/>
      <c r="B10" s="77"/>
      <c r="C10" s="10" t="s">
        <v>11</v>
      </c>
      <c r="D10" s="11"/>
      <c r="E10" s="11"/>
      <c r="F10" s="11"/>
      <c r="G10" s="29"/>
      <c r="H10" s="11"/>
      <c r="I10" s="11"/>
      <c r="J10" s="11"/>
      <c r="K10" s="29"/>
      <c r="L10" s="44"/>
      <c r="M10" s="11"/>
      <c r="N10" s="12">
        <v>217.51</v>
      </c>
      <c r="O10" s="4">
        <v>795.41</v>
      </c>
      <c r="P10" s="32">
        <f t="shared" si="2"/>
        <v>1012.92</v>
      </c>
      <c r="Q10" s="40">
        <f t="shared" si="0"/>
        <v>1012.92</v>
      </c>
      <c r="R10" s="2">
        <v>288.63</v>
      </c>
      <c r="S10" s="2"/>
      <c r="T10" s="2"/>
      <c r="U10" s="32">
        <f t="shared" si="3"/>
        <v>288.63</v>
      </c>
      <c r="V10" s="36">
        <f t="shared" si="1"/>
        <v>1301.55</v>
      </c>
    </row>
    <row r="11" spans="1:22" ht="15">
      <c r="A11" s="66">
        <v>4</v>
      </c>
      <c r="B11" s="76" t="s">
        <v>37</v>
      </c>
      <c r="C11" s="10" t="s">
        <v>12</v>
      </c>
      <c r="D11" s="11"/>
      <c r="E11" s="11"/>
      <c r="F11" s="11"/>
      <c r="G11" s="29"/>
      <c r="H11" s="11"/>
      <c r="I11" s="11"/>
      <c r="J11" s="11"/>
      <c r="K11" s="29"/>
      <c r="L11" s="44"/>
      <c r="M11" s="11"/>
      <c r="N11" s="12">
        <v>2</v>
      </c>
      <c r="O11" s="2">
        <v>3</v>
      </c>
      <c r="P11" s="34">
        <f t="shared" si="2"/>
        <v>5</v>
      </c>
      <c r="Q11" s="42">
        <f t="shared" si="0"/>
        <v>5</v>
      </c>
      <c r="R11" s="28">
        <v>1</v>
      </c>
      <c r="S11" s="28"/>
      <c r="T11" s="28"/>
      <c r="U11" s="34">
        <f t="shared" si="3"/>
        <v>1</v>
      </c>
      <c r="V11" s="38">
        <f t="shared" si="1"/>
        <v>6</v>
      </c>
    </row>
    <row r="12" spans="1:22" ht="15">
      <c r="A12" s="67"/>
      <c r="B12" s="77"/>
      <c r="C12" s="10" t="s">
        <v>11</v>
      </c>
      <c r="D12" s="11"/>
      <c r="E12" s="11"/>
      <c r="F12" s="11"/>
      <c r="G12" s="29"/>
      <c r="H12" s="11"/>
      <c r="I12" s="11"/>
      <c r="J12" s="11"/>
      <c r="K12" s="29"/>
      <c r="L12" s="44"/>
      <c r="M12" s="11"/>
      <c r="N12" s="12">
        <v>76.92</v>
      </c>
      <c r="O12" s="2">
        <v>249.78</v>
      </c>
      <c r="P12" s="32">
        <f t="shared" si="2"/>
        <v>326.7</v>
      </c>
      <c r="Q12" s="40">
        <f t="shared" si="0"/>
        <v>326.7</v>
      </c>
      <c r="R12" s="2">
        <v>30.84</v>
      </c>
      <c r="S12" s="2"/>
      <c r="T12" s="2"/>
      <c r="U12" s="32">
        <f t="shared" si="3"/>
        <v>30.84</v>
      </c>
      <c r="V12" s="36">
        <f t="shared" si="1"/>
        <v>357.53999999999996</v>
      </c>
    </row>
    <row r="13" spans="1:22" ht="15">
      <c r="A13" s="66">
        <v>5</v>
      </c>
      <c r="B13" s="68" t="s">
        <v>30</v>
      </c>
      <c r="C13" s="10" t="s">
        <v>12</v>
      </c>
      <c r="D13" s="11"/>
      <c r="E13" s="11"/>
      <c r="F13" s="11"/>
      <c r="G13" s="29"/>
      <c r="H13" s="11"/>
      <c r="I13" s="11"/>
      <c r="J13" s="11"/>
      <c r="K13" s="29"/>
      <c r="L13" s="44"/>
      <c r="M13" s="11"/>
      <c r="N13" s="12">
        <v>6</v>
      </c>
      <c r="O13" s="2"/>
      <c r="P13" s="34">
        <f t="shared" si="2"/>
        <v>6</v>
      </c>
      <c r="Q13" s="42">
        <f>P13</f>
        <v>6</v>
      </c>
      <c r="R13" s="2"/>
      <c r="S13" s="2"/>
      <c r="T13" s="2"/>
      <c r="U13" s="32"/>
      <c r="V13" s="38">
        <f t="shared" si="1"/>
        <v>6</v>
      </c>
    </row>
    <row r="14" spans="1:22" ht="15">
      <c r="A14" s="67"/>
      <c r="B14" s="69"/>
      <c r="C14" s="10" t="s">
        <v>11</v>
      </c>
      <c r="D14" s="11"/>
      <c r="E14" s="11"/>
      <c r="F14" s="11"/>
      <c r="G14" s="29"/>
      <c r="H14" s="11"/>
      <c r="I14" s="11"/>
      <c r="J14" s="11"/>
      <c r="K14" s="29"/>
      <c r="L14" s="44"/>
      <c r="M14" s="11"/>
      <c r="N14" s="12">
        <v>37.63</v>
      </c>
      <c r="O14" s="2"/>
      <c r="P14" s="32">
        <f t="shared" si="2"/>
        <v>37.63</v>
      </c>
      <c r="Q14" s="40">
        <f>P14</f>
        <v>37.63</v>
      </c>
      <c r="R14" s="2"/>
      <c r="S14" s="2"/>
      <c r="T14" s="2"/>
      <c r="U14" s="32"/>
      <c r="V14" s="36">
        <f t="shared" si="1"/>
        <v>37.63</v>
      </c>
    </row>
    <row r="15" spans="1:22" ht="15">
      <c r="A15" s="66">
        <v>6</v>
      </c>
      <c r="B15" s="68" t="s">
        <v>35</v>
      </c>
      <c r="C15" s="10" t="s">
        <v>12</v>
      </c>
      <c r="D15" s="11"/>
      <c r="E15" s="11"/>
      <c r="F15" s="11"/>
      <c r="G15" s="29"/>
      <c r="H15" s="11"/>
      <c r="I15" s="11"/>
      <c r="J15" s="11"/>
      <c r="K15" s="29"/>
      <c r="L15" s="44"/>
      <c r="M15" s="11"/>
      <c r="N15" s="12"/>
      <c r="O15" s="2"/>
      <c r="P15" s="32"/>
      <c r="Q15" s="40"/>
      <c r="R15" s="2">
        <v>1</v>
      </c>
      <c r="S15" s="2"/>
      <c r="T15" s="2"/>
      <c r="U15" s="34">
        <f t="shared" si="3"/>
        <v>1</v>
      </c>
      <c r="V15" s="38">
        <f t="shared" si="1"/>
        <v>1</v>
      </c>
    </row>
    <row r="16" spans="1:22" ht="15">
      <c r="A16" s="67"/>
      <c r="B16" s="69"/>
      <c r="C16" s="10" t="s">
        <v>11</v>
      </c>
      <c r="D16" s="11"/>
      <c r="E16" s="11"/>
      <c r="F16" s="11"/>
      <c r="G16" s="29"/>
      <c r="H16" s="11"/>
      <c r="I16" s="11"/>
      <c r="J16" s="11"/>
      <c r="K16" s="29"/>
      <c r="L16" s="44"/>
      <c r="M16" s="11"/>
      <c r="N16" s="12"/>
      <c r="O16" s="2"/>
      <c r="P16" s="32"/>
      <c r="Q16" s="40"/>
      <c r="R16" s="2">
        <v>18.22</v>
      </c>
      <c r="S16" s="2"/>
      <c r="T16" s="2"/>
      <c r="U16" s="32">
        <f t="shared" si="3"/>
        <v>18.22</v>
      </c>
      <c r="V16" s="36">
        <f t="shared" si="1"/>
        <v>18.22</v>
      </c>
    </row>
    <row r="17" spans="1:22" ht="15">
      <c r="A17" s="66">
        <v>7</v>
      </c>
      <c r="B17" s="68" t="s">
        <v>41</v>
      </c>
      <c r="C17" s="10" t="s">
        <v>32</v>
      </c>
      <c r="D17" s="11"/>
      <c r="E17" s="11"/>
      <c r="F17" s="11"/>
      <c r="G17" s="29"/>
      <c r="H17" s="11"/>
      <c r="I17" s="11"/>
      <c r="J17" s="11"/>
      <c r="K17" s="29"/>
      <c r="L17" s="44"/>
      <c r="M17" s="11"/>
      <c r="N17" s="12"/>
      <c r="O17" s="2"/>
      <c r="P17" s="32"/>
      <c r="Q17" s="40"/>
      <c r="R17" s="2"/>
      <c r="S17" s="2"/>
      <c r="T17" s="2">
        <v>2</v>
      </c>
      <c r="U17" s="34">
        <f t="shared" si="3"/>
        <v>2</v>
      </c>
      <c r="V17" s="38">
        <f t="shared" si="1"/>
        <v>2</v>
      </c>
    </row>
    <row r="18" spans="1:22" ht="15">
      <c r="A18" s="67"/>
      <c r="B18" s="69"/>
      <c r="C18" s="10" t="s">
        <v>11</v>
      </c>
      <c r="D18" s="11"/>
      <c r="E18" s="11"/>
      <c r="F18" s="11"/>
      <c r="G18" s="29"/>
      <c r="H18" s="11"/>
      <c r="I18" s="11"/>
      <c r="J18" s="11"/>
      <c r="K18" s="29"/>
      <c r="L18" s="44"/>
      <c r="M18" s="11"/>
      <c r="N18" s="12"/>
      <c r="O18" s="2"/>
      <c r="P18" s="32"/>
      <c r="Q18" s="40"/>
      <c r="R18" s="2"/>
      <c r="S18" s="2"/>
      <c r="T18" s="2">
        <v>132.14</v>
      </c>
      <c r="U18" s="32">
        <f t="shared" si="3"/>
        <v>132.14</v>
      </c>
      <c r="V18" s="36">
        <f t="shared" si="1"/>
        <v>132.14</v>
      </c>
    </row>
    <row r="19" spans="1:22" ht="15">
      <c r="A19" s="19">
        <v>8</v>
      </c>
      <c r="B19" s="13" t="s">
        <v>28</v>
      </c>
      <c r="C19" s="10" t="s">
        <v>11</v>
      </c>
      <c r="D19" s="11"/>
      <c r="E19" s="11"/>
      <c r="F19" s="11"/>
      <c r="G19" s="29"/>
      <c r="H19" s="11"/>
      <c r="I19" s="11"/>
      <c r="J19" s="11"/>
      <c r="K19" s="29"/>
      <c r="L19" s="44"/>
      <c r="M19" s="11"/>
      <c r="N19" s="12"/>
      <c r="O19" s="2"/>
      <c r="P19" s="32"/>
      <c r="Q19" s="40"/>
      <c r="R19" s="2">
        <v>480.51</v>
      </c>
      <c r="S19" s="2"/>
      <c r="T19" s="2">
        <v>25.59</v>
      </c>
      <c r="U19" s="32">
        <f t="shared" si="3"/>
        <v>506.09999999999997</v>
      </c>
      <c r="V19" s="36">
        <f t="shared" si="1"/>
        <v>506.09999999999997</v>
      </c>
    </row>
    <row r="20" spans="1:22" ht="14.25">
      <c r="A20" s="3"/>
      <c r="B20" s="56" t="s">
        <v>13</v>
      </c>
      <c r="C20" s="57" t="s">
        <v>11</v>
      </c>
      <c r="D20" s="58"/>
      <c r="E20" s="58"/>
      <c r="F20" s="58"/>
      <c r="G20" s="59"/>
      <c r="H20" s="58"/>
      <c r="I20" s="58">
        <f>I10+I12+I19+I6+I8</f>
        <v>181.22</v>
      </c>
      <c r="J20" s="58"/>
      <c r="K20" s="59">
        <f>SUM(H20:J20)</f>
        <v>181.22</v>
      </c>
      <c r="L20" s="60">
        <f>G20+K20</f>
        <v>181.22</v>
      </c>
      <c r="M20" s="58">
        <f>M10+M12+M19+M6+M8</f>
        <v>1005.08</v>
      </c>
      <c r="N20" s="61">
        <f>N10+N12+N19+N6+N8+N14</f>
        <v>332.06</v>
      </c>
      <c r="O20" s="62">
        <f>O10+O12+O19+O6+O8+O14</f>
        <v>1297.22</v>
      </c>
      <c r="P20" s="59">
        <f>SUM(M20:O20)</f>
        <v>2634.36</v>
      </c>
      <c r="Q20" s="63">
        <f>L20+P20</f>
        <v>2815.58</v>
      </c>
      <c r="R20" s="62">
        <f>R10+R12+R19+R6+R8+R16</f>
        <v>818.2</v>
      </c>
      <c r="S20" s="62"/>
      <c r="T20" s="62">
        <f>T10+T12+T19+T6+T8+T18</f>
        <v>157.73</v>
      </c>
      <c r="U20" s="59">
        <f t="shared" si="3"/>
        <v>975.9300000000001</v>
      </c>
      <c r="V20" s="64">
        <f t="shared" si="1"/>
        <v>3791.51</v>
      </c>
    </row>
  </sheetData>
  <sheetProtection/>
  <mergeCells count="20">
    <mergeCell ref="B9:B10"/>
    <mergeCell ref="A4:F4"/>
    <mergeCell ref="A13:A14"/>
    <mergeCell ref="B13:B14"/>
    <mergeCell ref="A11:A12"/>
    <mergeCell ref="B11:B12"/>
    <mergeCell ref="A5:A6"/>
    <mergeCell ref="A7:A8"/>
    <mergeCell ref="B5:B6"/>
    <mergeCell ref="B7:B8"/>
    <mergeCell ref="A17:A18"/>
    <mergeCell ref="B17:B18"/>
    <mergeCell ref="A1:V1"/>
    <mergeCell ref="D2:V2"/>
    <mergeCell ref="A15:A16"/>
    <mergeCell ref="B15:B16"/>
    <mergeCell ref="A2:A3"/>
    <mergeCell ref="B2:B3"/>
    <mergeCell ref="C2:C3"/>
    <mergeCell ref="A9:A10"/>
  </mergeCell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70" zoomScaleNormal="70" zoomScalePageLayoutView="0" workbookViewId="0" topLeftCell="A1">
      <selection activeCell="I17" sqref="I17"/>
    </sheetView>
  </sheetViews>
  <sheetFormatPr defaultColWidth="8.796875" defaultRowHeight="14.25"/>
  <cols>
    <col min="1" max="1" width="4" style="0" customWidth="1"/>
    <col min="2" max="2" width="25.6992187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4.3984375" style="0" bestFit="1" customWidth="1"/>
    <col min="10" max="10" width="5.69921875" style="0" customWidth="1"/>
    <col min="12" max="12" width="9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6992187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8.75">
      <c r="A2" s="74" t="s">
        <v>0</v>
      </c>
      <c r="B2" s="74" t="s">
        <v>1</v>
      </c>
      <c r="C2" s="74" t="s">
        <v>2</v>
      </c>
      <c r="D2" s="71" t="s">
        <v>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22" ht="45">
      <c r="A3" s="75"/>
      <c r="B3" s="75"/>
      <c r="C3" s="75"/>
      <c r="D3" s="49" t="s">
        <v>15</v>
      </c>
      <c r="E3" s="49" t="s">
        <v>16</v>
      </c>
      <c r="F3" s="49" t="s">
        <v>17</v>
      </c>
      <c r="G3" s="50" t="s">
        <v>4</v>
      </c>
      <c r="H3" s="49" t="s">
        <v>18</v>
      </c>
      <c r="I3" s="49" t="s">
        <v>19</v>
      </c>
      <c r="J3" s="49" t="s">
        <v>20</v>
      </c>
      <c r="K3" s="50" t="s">
        <v>5</v>
      </c>
      <c r="L3" s="51" t="s">
        <v>6</v>
      </c>
      <c r="M3" s="49" t="s">
        <v>21</v>
      </c>
      <c r="N3" s="49" t="s">
        <v>22</v>
      </c>
      <c r="O3" s="49" t="s">
        <v>23</v>
      </c>
      <c r="P3" s="50" t="s">
        <v>7</v>
      </c>
      <c r="Q3" s="51" t="s">
        <v>8</v>
      </c>
      <c r="R3" s="49" t="s">
        <v>24</v>
      </c>
      <c r="S3" s="49" t="s">
        <v>25</v>
      </c>
      <c r="T3" s="49" t="s">
        <v>26</v>
      </c>
      <c r="U3" s="50" t="s">
        <v>9</v>
      </c>
      <c r="V3" s="51" t="s">
        <v>10</v>
      </c>
    </row>
    <row r="4" spans="1:22" ht="15">
      <c r="A4" s="78" t="s">
        <v>36</v>
      </c>
      <c r="B4" s="79"/>
      <c r="C4" s="79"/>
      <c r="D4" s="79"/>
      <c r="E4" s="79"/>
      <c r="F4" s="79"/>
      <c r="G4" s="52"/>
      <c r="H4" s="53"/>
      <c r="I4" s="53"/>
      <c r="J4" s="53"/>
      <c r="K4" s="52"/>
      <c r="L4" s="54"/>
      <c r="M4" s="53"/>
      <c r="N4" s="53"/>
      <c r="O4" s="53"/>
      <c r="P4" s="52"/>
      <c r="Q4" s="54"/>
      <c r="R4" s="53"/>
      <c r="S4" s="53"/>
      <c r="T4" s="53"/>
      <c r="U4" s="52"/>
      <c r="V4" s="55"/>
    </row>
    <row r="5" spans="1:22" ht="15">
      <c r="A5" s="88">
        <v>1</v>
      </c>
      <c r="B5" s="90" t="s">
        <v>40</v>
      </c>
      <c r="C5" s="14" t="s">
        <v>12</v>
      </c>
      <c r="D5" s="15">
        <v>4</v>
      </c>
      <c r="E5" s="7"/>
      <c r="F5" s="7"/>
      <c r="G5" s="30">
        <f>SUM(D5:F5)</f>
        <v>4</v>
      </c>
      <c r="H5" s="23"/>
      <c r="I5" s="23"/>
      <c r="J5" s="23"/>
      <c r="K5" s="30"/>
      <c r="L5" s="43">
        <f>G5+K5</f>
        <v>4</v>
      </c>
      <c r="M5" s="45"/>
      <c r="N5" s="45">
        <v>2</v>
      </c>
      <c r="O5" s="46"/>
      <c r="P5" s="31">
        <f>SUM(M5:O5)</f>
        <v>2</v>
      </c>
      <c r="Q5" s="39">
        <f aca="true" t="shared" si="0" ref="Q5:Q13">L5+P5</f>
        <v>6</v>
      </c>
      <c r="R5" s="46">
        <v>4</v>
      </c>
      <c r="S5" s="46"/>
      <c r="T5" s="46"/>
      <c r="U5" s="31">
        <f aca="true" t="shared" si="1" ref="U5:U13">SUM(R5:T5)</f>
        <v>4</v>
      </c>
      <c r="V5" s="47">
        <f aca="true" t="shared" si="2" ref="V5:V13">Q5+U5</f>
        <v>10</v>
      </c>
    </row>
    <row r="6" spans="1:22" ht="15">
      <c r="A6" s="89"/>
      <c r="B6" s="91"/>
      <c r="C6" s="14" t="s">
        <v>11</v>
      </c>
      <c r="D6" s="17">
        <v>212.54</v>
      </c>
      <c r="E6" s="7"/>
      <c r="F6" s="7"/>
      <c r="G6" s="29">
        <f>SUM(D6:F6)</f>
        <v>212.54</v>
      </c>
      <c r="H6" s="7"/>
      <c r="I6" s="7"/>
      <c r="J6" s="7"/>
      <c r="K6" s="29"/>
      <c r="L6" s="44">
        <f>G6+K6</f>
        <v>212.54</v>
      </c>
      <c r="M6" s="16"/>
      <c r="N6" s="16">
        <v>176.27</v>
      </c>
      <c r="O6" s="4"/>
      <c r="P6" s="32">
        <f>SUM(M6:O6)</f>
        <v>176.27</v>
      </c>
      <c r="Q6" s="40">
        <f t="shared" si="0"/>
        <v>388.81</v>
      </c>
      <c r="R6" s="4">
        <v>288.63</v>
      </c>
      <c r="S6" s="4"/>
      <c r="T6" s="4"/>
      <c r="U6" s="32">
        <f t="shared" si="1"/>
        <v>288.63</v>
      </c>
      <c r="V6" s="48">
        <f t="shared" si="2"/>
        <v>677.44</v>
      </c>
    </row>
    <row r="7" spans="1:22" ht="15">
      <c r="A7" s="66">
        <v>2</v>
      </c>
      <c r="B7" s="76" t="s">
        <v>31</v>
      </c>
      <c r="C7" s="10" t="s">
        <v>32</v>
      </c>
      <c r="D7" s="11"/>
      <c r="E7" s="11"/>
      <c r="F7" s="11"/>
      <c r="G7" s="29"/>
      <c r="H7" s="11"/>
      <c r="I7" s="11"/>
      <c r="J7" s="11"/>
      <c r="K7" s="29"/>
      <c r="L7" s="44"/>
      <c r="M7" s="11"/>
      <c r="N7" s="18">
        <v>8.5</v>
      </c>
      <c r="O7" s="2"/>
      <c r="P7" s="32">
        <f>SUM(M7:O7)</f>
        <v>8.5</v>
      </c>
      <c r="Q7" s="40">
        <f t="shared" si="0"/>
        <v>8.5</v>
      </c>
      <c r="R7" s="2"/>
      <c r="S7" s="2"/>
      <c r="T7" s="2"/>
      <c r="U7" s="32"/>
      <c r="V7" s="48">
        <f t="shared" si="2"/>
        <v>8.5</v>
      </c>
    </row>
    <row r="8" spans="1:22" ht="15">
      <c r="A8" s="67"/>
      <c r="B8" s="77"/>
      <c r="C8" s="10" t="s">
        <v>11</v>
      </c>
      <c r="D8" s="11"/>
      <c r="E8" s="11"/>
      <c r="F8" s="11"/>
      <c r="G8" s="29"/>
      <c r="H8" s="11"/>
      <c r="I8" s="11"/>
      <c r="J8" s="11"/>
      <c r="K8" s="29"/>
      <c r="L8" s="44"/>
      <c r="M8" s="11"/>
      <c r="N8" s="18">
        <v>16.61</v>
      </c>
      <c r="O8" s="2"/>
      <c r="P8" s="32">
        <f>SUM(M8:O8)</f>
        <v>16.61</v>
      </c>
      <c r="Q8" s="40">
        <f t="shared" si="0"/>
        <v>16.61</v>
      </c>
      <c r="R8" s="2"/>
      <c r="S8" s="2"/>
      <c r="T8" s="2"/>
      <c r="U8" s="32"/>
      <c r="V8" s="48">
        <f t="shared" si="2"/>
        <v>16.61</v>
      </c>
    </row>
    <row r="9" spans="1:22" ht="15" customHeight="1">
      <c r="A9" s="66">
        <v>3</v>
      </c>
      <c r="B9" s="76" t="s">
        <v>33</v>
      </c>
      <c r="C9" s="14" t="s">
        <v>32</v>
      </c>
      <c r="D9" s="11"/>
      <c r="E9" s="11"/>
      <c r="F9" s="11"/>
      <c r="G9" s="29"/>
      <c r="H9" s="11"/>
      <c r="I9" s="11"/>
      <c r="J9" s="11"/>
      <c r="K9" s="29"/>
      <c r="L9" s="44"/>
      <c r="M9" s="11"/>
      <c r="N9" s="18"/>
      <c r="O9" s="2">
        <v>5.3</v>
      </c>
      <c r="P9" s="32">
        <f>O9</f>
        <v>5.3</v>
      </c>
      <c r="Q9" s="40">
        <f t="shared" si="0"/>
        <v>5.3</v>
      </c>
      <c r="R9" s="2"/>
      <c r="S9" s="2"/>
      <c r="T9" s="2"/>
      <c r="U9" s="32"/>
      <c r="V9" s="48">
        <f t="shared" si="2"/>
        <v>5.3</v>
      </c>
    </row>
    <row r="10" spans="1:22" ht="15">
      <c r="A10" s="67"/>
      <c r="B10" s="77"/>
      <c r="C10" s="14" t="s">
        <v>11</v>
      </c>
      <c r="D10" s="11"/>
      <c r="E10" s="11"/>
      <c r="F10" s="11"/>
      <c r="G10" s="29"/>
      <c r="H10" s="11"/>
      <c r="I10" s="11"/>
      <c r="J10" s="11"/>
      <c r="K10" s="29"/>
      <c r="L10" s="44"/>
      <c r="M10" s="11"/>
      <c r="N10" s="18"/>
      <c r="O10" s="2">
        <v>309.82</v>
      </c>
      <c r="P10" s="32">
        <f>O10</f>
        <v>309.82</v>
      </c>
      <c r="Q10" s="40">
        <f t="shared" si="0"/>
        <v>309.82</v>
      </c>
      <c r="R10" s="2"/>
      <c r="S10" s="2"/>
      <c r="T10" s="2"/>
      <c r="U10" s="32"/>
      <c r="V10" s="48">
        <f t="shared" si="2"/>
        <v>309.82</v>
      </c>
    </row>
    <row r="11" spans="1:22" ht="15">
      <c r="A11" s="66">
        <v>4</v>
      </c>
      <c r="B11" s="68" t="s">
        <v>37</v>
      </c>
      <c r="C11" s="14" t="s">
        <v>12</v>
      </c>
      <c r="D11" s="11"/>
      <c r="E11" s="11"/>
      <c r="F11" s="11"/>
      <c r="G11" s="29"/>
      <c r="H11" s="11"/>
      <c r="I11" s="11"/>
      <c r="J11" s="11"/>
      <c r="K11" s="29"/>
      <c r="L11" s="44"/>
      <c r="M11" s="11"/>
      <c r="N11" s="18"/>
      <c r="O11" s="2"/>
      <c r="P11" s="32"/>
      <c r="Q11" s="40"/>
      <c r="R11" s="2">
        <v>1</v>
      </c>
      <c r="S11" s="2"/>
      <c r="T11" s="2"/>
      <c r="U11" s="34">
        <f>SUM(R11:T11)</f>
        <v>1</v>
      </c>
      <c r="V11" s="92">
        <f>Q11+U11</f>
        <v>1</v>
      </c>
    </row>
    <row r="12" spans="1:22" ht="15">
      <c r="A12" s="67"/>
      <c r="B12" s="69"/>
      <c r="C12" s="14" t="s">
        <v>11</v>
      </c>
      <c r="D12" s="11"/>
      <c r="E12" s="11"/>
      <c r="F12" s="11"/>
      <c r="G12" s="29"/>
      <c r="H12" s="11"/>
      <c r="I12" s="11"/>
      <c r="J12" s="11"/>
      <c r="K12" s="29"/>
      <c r="L12" s="44"/>
      <c r="M12" s="11"/>
      <c r="N12" s="18"/>
      <c r="O12" s="2"/>
      <c r="P12" s="32"/>
      <c r="Q12" s="40"/>
      <c r="R12" s="2">
        <v>30.83</v>
      </c>
      <c r="S12" s="2"/>
      <c r="T12" s="2"/>
      <c r="U12" s="32">
        <f>SUM(R12:T12)</f>
        <v>30.83</v>
      </c>
      <c r="V12" s="48">
        <f>Q12+U12</f>
        <v>30.83</v>
      </c>
    </row>
    <row r="13" spans="1:22" ht="15">
      <c r="A13" s="19">
        <v>5</v>
      </c>
      <c r="B13" s="13" t="s">
        <v>28</v>
      </c>
      <c r="C13" s="10" t="s">
        <v>11</v>
      </c>
      <c r="D13" s="11"/>
      <c r="E13" s="11">
        <v>16.95</v>
      </c>
      <c r="F13" s="11"/>
      <c r="G13" s="29">
        <f>SUM(D13:F13)</f>
        <v>16.95</v>
      </c>
      <c r="H13" s="11"/>
      <c r="I13" s="11">
        <v>2.68</v>
      </c>
      <c r="J13" s="11"/>
      <c r="K13" s="29">
        <f>SUM(H13:J13)</f>
        <v>2.68</v>
      </c>
      <c r="L13" s="44">
        <f>G13+K13</f>
        <v>19.63</v>
      </c>
      <c r="M13" s="11"/>
      <c r="N13" s="18"/>
      <c r="O13" s="2"/>
      <c r="P13" s="32"/>
      <c r="Q13" s="40">
        <f t="shared" si="0"/>
        <v>19.63</v>
      </c>
      <c r="R13" s="2"/>
      <c r="S13" s="2"/>
      <c r="T13" s="2"/>
      <c r="U13" s="32"/>
      <c r="V13" s="48">
        <f t="shared" si="2"/>
        <v>19.63</v>
      </c>
    </row>
    <row r="14" spans="1:22" ht="14.25">
      <c r="A14" s="3"/>
      <c r="B14" s="56" t="s">
        <v>13</v>
      </c>
      <c r="C14" s="57" t="s">
        <v>11</v>
      </c>
      <c r="D14" s="58">
        <f>D10+D13+D4+D6</f>
        <v>212.54</v>
      </c>
      <c r="E14" s="93">
        <f>E10+E13+E4+E6</f>
        <v>16.95</v>
      </c>
      <c r="F14" s="93"/>
      <c r="G14" s="94">
        <f>SUM(D14:F14)</f>
        <v>229.48999999999998</v>
      </c>
      <c r="H14" s="93"/>
      <c r="I14" s="93">
        <f>I10+I13+I4+I6</f>
        <v>2.68</v>
      </c>
      <c r="J14" s="93"/>
      <c r="K14" s="94">
        <f>SUM(H14:J14)</f>
        <v>2.68</v>
      </c>
      <c r="L14" s="95">
        <f>G14+K14</f>
        <v>232.17</v>
      </c>
      <c r="M14" s="96"/>
      <c r="N14" s="96">
        <f>N10+N13+N6+N8</f>
        <v>192.88</v>
      </c>
      <c r="O14" s="96">
        <f>O10+O13+O6+O8</f>
        <v>309.82</v>
      </c>
      <c r="P14" s="94">
        <f>SUM(M14:O14)</f>
        <v>502.7</v>
      </c>
      <c r="Q14" s="97">
        <f>L14+P14</f>
        <v>734.87</v>
      </c>
      <c r="R14" s="96">
        <f>R10+R13+R4+R6+R12</f>
        <v>319.46</v>
      </c>
      <c r="S14" s="62"/>
      <c r="T14" s="62"/>
      <c r="U14" s="59">
        <f>SUM(R14:T14)</f>
        <v>319.46</v>
      </c>
      <c r="V14" s="65">
        <f>Q14+U14</f>
        <v>1054.33</v>
      </c>
    </row>
  </sheetData>
  <sheetProtection/>
  <mergeCells count="14">
    <mergeCell ref="C2:C3"/>
    <mergeCell ref="A4:F4"/>
    <mergeCell ref="A7:A8"/>
    <mergeCell ref="B7:B8"/>
    <mergeCell ref="A1:V1"/>
    <mergeCell ref="D2:V2"/>
    <mergeCell ref="A11:A12"/>
    <mergeCell ref="B11:B12"/>
    <mergeCell ref="A9:A10"/>
    <mergeCell ref="B9:B10"/>
    <mergeCell ref="A5:A6"/>
    <mergeCell ref="B5:B6"/>
    <mergeCell ref="A2:A3"/>
    <mergeCell ref="B2:B3"/>
  </mergeCell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2013-01-23T05:41:52Z</cp:lastPrinted>
  <dcterms:created xsi:type="dcterms:W3CDTF">2012-08-23T11:16:35Z</dcterms:created>
  <dcterms:modified xsi:type="dcterms:W3CDTF">2013-01-23T05:42:38Z</dcterms:modified>
  <cp:category/>
  <cp:version/>
  <cp:contentType/>
  <cp:contentStatus/>
</cp:coreProperties>
</file>