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tabRatio="935" firstSheet="7" activeTab="10"/>
  </bookViews>
  <sheets>
    <sheet name="Пионерская 1" sheetId="1" r:id="rId1"/>
    <sheet name="Пионерская 2" sheetId="2" r:id="rId2"/>
    <sheet name="Пионерская 3" sheetId="3" r:id="rId3"/>
    <sheet name="Пионерская 16" sheetId="4" r:id="rId4"/>
    <sheet name="Пионерская 17" sheetId="5" r:id="rId5"/>
    <sheet name="Пионерская 18" sheetId="6" r:id="rId6"/>
    <sheet name="Пионерская 27 а" sheetId="7" r:id="rId7"/>
    <sheet name="Пионерская 27 б" sheetId="8" r:id="rId8"/>
    <sheet name="Пионерская 27 в" sheetId="9" r:id="rId9"/>
    <sheet name="Пионерская 90 а" sheetId="10" r:id="rId10"/>
    <sheet name="Пионерская 90 б" sheetId="11" r:id="rId11"/>
    <sheet name="Юбилейная 2" sheetId="12" r:id="rId12"/>
    <sheet name="Юбилейная 3 а" sheetId="13" r:id="rId13"/>
    <sheet name="Октябрьская 8" sheetId="14" r:id="rId14"/>
  </sheets>
  <definedNames/>
  <calcPr fullCalcOnLoad="1"/>
</workbook>
</file>

<file path=xl/sharedStrings.xml><?xml version="1.0" encoding="utf-8"?>
<sst xmlns="http://schemas.openxmlformats.org/spreadsheetml/2006/main" count="396" uniqueCount="51">
  <si>
    <t>ПЕРЕЧЕНЬ</t>
  </si>
  <si>
    <t xml:space="preserve">затрат по ремонту и содержанию жилого дома </t>
  </si>
  <si>
    <t>№ п/п</t>
  </si>
  <si>
    <t>Наименование работ и затрат</t>
  </si>
  <si>
    <t>Стоимость, руб.</t>
  </si>
  <si>
    <t>Техническое обслуживание внутридомовых газопроводов и газового оборудования</t>
  </si>
  <si>
    <t>Снятие показаний электросчетчиков (12 мес.)</t>
  </si>
  <si>
    <t>Дератизация подвального помещения (ООО "Рубеж")</t>
  </si>
  <si>
    <t>Уборка подвального помещения от мусора</t>
  </si>
  <si>
    <t>-</t>
  </si>
  <si>
    <t>Уборка снега и льда с крыши дома</t>
  </si>
  <si>
    <t>Затраты по ремонтно-строительным работам</t>
  </si>
  <si>
    <t>Затраты по санитарно-техническим и электромонтажным работам</t>
  </si>
  <si>
    <t>Расход материалов</t>
  </si>
  <si>
    <t>Транспортные расходы</t>
  </si>
  <si>
    <t>Промывка и опрессовка системы отопления (подготовка к отопительному сезону)</t>
  </si>
  <si>
    <t>Обслуживание тепловых узлов (ООО "Инжекомстрой"</t>
  </si>
  <si>
    <t>ППР-сети электричества</t>
  </si>
  <si>
    <t>ППР- сети отопления</t>
  </si>
  <si>
    <t>ППР- сети канализации</t>
  </si>
  <si>
    <t>Общеэксплуатационные расходы</t>
  </si>
  <si>
    <t>Итого:</t>
  </si>
  <si>
    <t xml:space="preserve">Установка  электросчетчиков </t>
  </si>
  <si>
    <t>ППР- сети водопровода</t>
  </si>
  <si>
    <t>Проверка вентканалов</t>
  </si>
  <si>
    <t>Установка оконных и дверных блоков в верандах к дому (ООО "Стройарсенал")</t>
  </si>
  <si>
    <t>Проверка вентканалов - 2 раза в год</t>
  </si>
  <si>
    <t>№18 по ул. Пионерская п. Алексеевский за 2011 год</t>
  </si>
  <si>
    <t>Проверка вентканалов - 4 раза в год</t>
  </si>
  <si>
    <t>Проверка вентканалов - 1 раз в год</t>
  </si>
  <si>
    <t>№ 1 по ул. Пионерская п. Алексеевский за 2012 год</t>
  </si>
  <si>
    <t>№ 2 по ул. Пионерская п. Алексеевский за 2012 год</t>
  </si>
  <si>
    <t>№ 3 по ул. Пионерская п. Алексеевский за 2012 год</t>
  </si>
  <si>
    <t>№16 по ул. Пионерская п. Алексеевский за 2012 год</t>
  </si>
  <si>
    <t xml:space="preserve">Установка  электросчетчиков (2 шт.) </t>
  </si>
  <si>
    <t>№17 по ул. Пионерская п. Алексеевский за 2012 год</t>
  </si>
  <si>
    <t>№27 "а" по ул. Пионерская п. Алексеевский за 2012 год</t>
  </si>
  <si>
    <t>Установка  электросчетчиков ( 13 шт)</t>
  </si>
  <si>
    <t xml:space="preserve">Снятие показаний электросчетчиков </t>
  </si>
  <si>
    <t>№27 "б" по ул. Пионерская п. Алексеевский за 2012 год</t>
  </si>
  <si>
    <t>Установка  электросчетчиков ( шт.)</t>
  </si>
  <si>
    <t>№27 "в" по ул. Пионерская п. Алексеевский за 2012 год</t>
  </si>
  <si>
    <t>Установка  электросчетчиков (1 шт)</t>
  </si>
  <si>
    <t>№90 "а" по ул. Пионерская п. Алексеевский за 2012 год</t>
  </si>
  <si>
    <t>Установка  электросчетчиков ( 3 шт)</t>
  </si>
  <si>
    <t>№90 "б" по ул. Пионерская п. Алексеевский за 2012 год</t>
  </si>
  <si>
    <t>Установка  электросчетчиков ( 2 шт)</t>
  </si>
  <si>
    <t>№2 по ул.Юбилейная п. Алексеевский за 2012 год</t>
  </si>
  <si>
    <t>№3 "а" по ул.Юбилейная п. Алексеевский за 2012 год</t>
  </si>
  <si>
    <t>№8 по ул. Октябрьская п. Алексеевский за 2012 год</t>
  </si>
  <si>
    <t>Установка  электросчетчиков (2 шт.)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</si>
</sst>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A23" sqref="A2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30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24</v>
      </c>
      <c r="C6" s="4" t="s">
        <v>9</v>
      </c>
      <c r="D6" s="1"/>
      <c r="E6" s="1"/>
    </row>
    <row r="7" spans="1:5" ht="33.75" customHeight="1">
      <c r="A7" s="3">
        <v>2</v>
      </c>
      <c r="B7" s="5" t="s">
        <v>5</v>
      </c>
      <c r="C7" s="4" t="s">
        <v>9</v>
      </c>
      <c r="D7" s="1"/>
      <c r="E7" s="1"/>
    </row>
    <row r="8" spans="1:5" ht="24.75" customHeight="1">
      <c r="A8" s="3">
        <v>3</v>
      </c>
      <c r="B8" s="5" t="s">
        <v>6</v>
      </c>
      <c r="C8" s="4" t="s">
        <v>9</v>
      </c>
      <c r="D8" s="1"/>
      <c r="E8" s="1"/>
    </row>
    <row r="9" spans="1:5" ht="23.25" customHeight="1">
      <c r="A9" s="3">
        <v>4</v>
      </c>
      <c r="B9" s="5" t="s">
        <v>22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212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48" customHeight="1">
      <c r="A13" s="3">
        <v>8</v>
      </c>
      <c r="B13" s="5" t="s">
        <v>25</v>
      </c>
      <c r="C13" s="4" t="s">
        <v>9</v>
      </c>
      <c r="D13" s="1"/>
      <c r="E13" s="1"/>
    </row>
    <row r="14" spans="1:5" ht="24.75" customHeight="1">
      <c r="A14" s="3">
        <v>9</v>
      </c>
      <c r="B14" s="5" t="s">
        <v>11</v>
      </c>
      <c r="C14" s="4" t="s">
        <v>9</v>
      </c>
      <c r="D14" s="1"/>
      <c r="E14" s="1"/>
    </row>
    <row r="15" spans="1:5" ht="33" customHeight="1">
      <c r="A15" s="3">
        <v>10</v>
      </c>
      <c r="B15" s="5" t="s">
        <v>12</v>
      </c>
      <c r="C15" s="4" t="s">
        <v>9</v>
      </c>
      <c r="D15" s="1"/>
      <c r="E15" s="1"/>
    </row>
    <row r="16" spans="1:5" ht="18.75">
      <c r="A16" s="3">
        <v>11</v>
      </c>
      <c r="B16" s="5" t="s">
        <v>13</v>
      </c>
      <c r="C16" s="4" t="s">
        <v>9</v>
      </c>
      <c r="D16" s="1"/>
      <c r="E16" s="1"/>
    </row>
    <row r="17" spans="1:5" ht="18.75">
      <c r="A17" s="3">
        <v>12</v>
      </c>
      <c r="B17" s="5" t="s">
        <v>14</v>
      </c>
      <c r="C17" s="4">
        <v>2655</v>
      </c>
      <c r="D17" s="1"/>
      <c r="E17" s="1"/>
    </row>
    <row r="18" spans="1:5" ht="37.5">
      <c r="A18" s="3">
        <v>13</v>
      </c>
      <c r="B18" s="5" t="s">
        <v>15</v>
      </c>
      <c r="C18" s="4">
        <f>1318</f>
        <v>1318</v>
      </c>
      <c r="D18" s="1"/>
      <c r="E18" s="1"/>
    </row>
    <row r="19" spans="1:5" ht="18.75">
      <c r="A19" s="3">
        <v>14</v>
      </c>
      <c r="B19" s="5" t="s">
        <v>17</v>
      </c>
      <c r="C19" s="4">
        <f>1334</f>
        <v>1334</v>
      </c>
      <c r="D19" s="1"/>
      <c r="E19" s="1"/>
    </row>
    <row r="20" spans="1:5" ht="18.75">
      <c r="A20" s="3">
        <v>15</v>
      </c>
      <c r="B20" s="5" t="s">
        <v>18</v>
      </c>
      <c r="C20" s="4">
        <f>1334</f>
        <v>1334</v>
      </c>
      <c r="D20" s="1"/>
      <c r="E20" s="1"/>
    </row>
    <row r="21" spans="1:5" ht="18.75">
      <c r="A21" s="3">
        <v>16</v>
      </c>
      <c r="B21" s="5" t="s">
        <v>23</v>
      </c>
      <c r="C21" s="4">
        <v>1334</v>
      </c>
      <c r="D21" s="1"/>
      <c r="E21" s="1"/>
    </row>
    <row r="22" spans="1:5" ht="18.75">
      <c r="A22" s="3">
        <v>17</v>
      </c>
      <c r="B22" s="5" t="s">
        <v>19</v>
      </c>
      <c r="C22" s="4">
        <v>1334</v>
      </c>
      <c r="D22" s="1"/>
      <c r="E22" s="1"/>
    </row>
    <row r="23" spans="1:5" ht="18.75">
      <c r="A23" s="3">
        <v>18</v>
      </c>
      <c r="B23" s="5" t="s">
        <v>20</v>
      </c>
      <c r="C23" s="4">
        <f>7536</f>
        <v>7536</v>
      </c>
      <c r="D23" s="1"/>
      <c r="E23" s="1"/>
    </row>
    <row r="24" spans="1:5" ht="18.75">
      <c r="A24" s="3"/>
      <c r="B24" s="6" t="s">
        <v>21</v>
      </c>
      <c r="C24" s="6">
        <f>SUM(C6:C23)</f>
        <v>17057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9">
      <selection activeCell="B23" sqref="B2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43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26</v>
      </c>
      <c r="C6" s="4">
        <f>11411</f>
        <v>11411</v>
      </c>
      <c r="D6" s="1"/>
      <c r="E6" s="1"/>
    </row>
    <row r="7" spans="1:5" ht="33.75" customHeight="1">
      <c r="A7" s="3">
        <v>2</v>
      </c>
      <c r="B7" s="5" t="s">
        <v>5</v>
      </c>
      <c r="C7" s="4">
        <v>5864</v>
      </c>
      <c r="D7" s="1"/>
      <c r="E7" s="1"/>
    </row>
    <row r="8" spans="1:5" ht="24.75" customHeight="1">
      <c r="A8" s="3">
        <v>3</v>
      </c>
      <c r="B8" s="5" t="s">
        <v>6</v>
      </c>
      <c r="C8" s="4">
        <f>2140</f>
        <v>2140</v>
      </c>
      <c r="D8" s="1"/>
      <c r="E8" s="1"/>
    </row>
    <row r="9" spans="1:5" ht="23.25" customHeight="1">
      <c r="A9" s="3">
        <v>4</v>
      </c>
      <c r="B9" s="5" t="s">
        <v>44</v>
      </c>
      <c r="C9" s="4">
        <v>339</v>
      </c>
      <c r="D9" s="1"/>
      <c r="E9" s="1"/>
    </row>
    <row r="10" spans="1:5" ht="37.5">
      <c r="A10" s="3">
        <v>5</v>
      </c>
      <c r="B10" s="5" t="s">
        <v>7</v>
      </c>
      <c r="C10" s="4">
        <v>1760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2647</v>
      </c>
      <c r="D13" s="1"/>
      <c r="E13" s="1"/>
    </row>
    <row r="14" spans="1:5" ht="33" customHeight="1">
      <c r="A14" s="3">
        <v>9</v>
      </c>
      <c r="B14" s="5" t="s">
        <v>12</v>
      </c>
      <c r="C14" s="4">
        <v>12406</v>
      </c>
      <c r="D14" s="1"/>
      <c r="E14" s="1"/>
    </row>
    <row r="15" spans="1:5" ht="18.75">
      <c r="A15" s="3">
        <v>10</v>
      </c>
      <c r="B15" s="5" t="s">
        <v>13</v>
      </c>
      <c r="C15" s="4">
        <v>7863</v>
      </c>
      <c r="D15" s="1"/>
      <c r="E15" s="1"/>
    </row>
    <row r="16" spans="1:5" ht="18.75">
      <c r="A16" s="3">
        <v>11</v>
      </c>
      <c r="B16" s="5" t="s">
        <v>14</v>
      </c>
      <c r="C16" s="4">
        <v>52652</v>
      </c>
      <c r="D16" s="1"/>
      <c r="E16" s="1"/>
    </row>
    <row r="17" spans="1:5" ht="37.5">
      <c r="A17" s="3">
        <v>12</v>
      </c>
      <c r="B17" s="5" t="s">
        <v>15</v>
      </c>
      <c r="C17" s="4">
        <f>13183</f>
        <v>13183</v>
      </c>
      <c r="D17" s="1"/>
      <c r="E17" s="1"/>
    </row>
    <row r="18" spans="1:5" ht="18.75">
      <c r="A18" s="3">
        <v>13</v>
      </c>
      <c r="B18" s="5" t="s">
        <v>17</v>
      </c>
      <c r="C18" s="4">
        <f>10216</f>
        <v>10216</v>
      </c>
      <c r="D18" s="1"/>
      <c r="E18" s="1"/>
    </row>
    <row r="19" spans="1:5" ht="18.75">
      <c r="A19" s="3">
        <v>14</v>
      </c>
      <c r="B19" s="5" t="s">
        <v>18</v>
      </c>
      <c r="C19" s="4">
        <f>2669</f>
        <v>2669</v>
      </c>
      <c r="D19" s="1"/>
      <c r="E19" s="1"/>
    </row>
    <row r="20" spans="1:5" ht="18.75">
      <c r="A20" s="3">
        <v>15</v>
      </c>
      <c r="B20" s="5" t="s">
        <v>23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19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20</v>
      </c>
      <c r="C22" s="4">
        <v>149469</v>
      </c>
      <c r="D22" s="1"/>
      <c r="E22" s="1"/>
    </row>
    <row r="23" spans="1:5" ht="18.75">
      <c r="A23" s="3"/>
      <c r="B23" s="6" t="s">
        <v>21</v>
      </c>
      <c r="C23" s="6">
        <f>SUM(C6:C22)</f>
        <v>277957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6">
      <selection activeCell="C12" sqref="C12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45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26</v>
      </c>
      <c r="C6" s="4">
        <f>11411</f>
        <v>11411</v>
      </c>
      <c r="D6" s="1"/>
      <c r="E6" s="1"/>
    </row>
    <row r="7" spans="1:5" ht="33.75" customHeight="1">
      <c r="A7" s="3">
        <v>2</v>
      </c>
      <c r="B7" s="5" t="s">
        <v>5</v>
      </c>
      <c r="C7" s="4">
        <v>5660</v>
      </c>
      <c r="D7" s="1"/>
      <c r="E7" s="1"/>
    </row>
    <row r="8" spans="1:5" ht="24.75" customHeight="1">
      <c r="A8" s="3">
        <v>3</v>
      </c>
      <c r="B8" s="5" t="s">
        <v>6</v>
      </c>
      <c r="C8" s="4">
        <f>2140</f>
        <v>2140</v>
      </c>
      <c r="D8" s="1"/>
      <c r="E8" s="1"/>
    </row>
    <row r="9" spans="1:5" ht="23.25" customHeight="1">
      <c r="A9" s="3">
        <v>4</v>
      </c>
      <c r="B9" s="5" t="s">
        <v>46</v>
      </c>
      <c r="C9" s="4">
        <v>226</v>
      </c>
      <c r="D9" s="1"/>
      <c r="E9" s="1"/>
    </row>
    <row r="10" spans="1:5" ht="37.5">
      <c r="A10" s="3">
        <v>5</v>
      </c>
      <c r="B10" s="5" t="s">
        <v>7</v>
      </c>
      <c r="C10" s="4">
        <v>1760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7239</v>
      </c>
      <c r="D13" s="1"/>
      <c r="E13" s="1"/>
    </row>
    <row r="14" spans="1:5" ht="33" customHeight="1">
      <c r="A14" s="3">
        <v>9</v>
      </c>
      <c r="B14" s="5" t="s">
        <v>12</v>
      </c>
      <c r="C14" s="4">
        <v>6415</v>
      </c>
      <c r="D14" s="1"/>
      <c r="E14" s="1"/>
    </row>
    <row r="15" spans="1:5" ht="18.75">
      <c r="A15" s="3">
        <v>10</v>
      </c>
      <c r="B15" s="5" t="s">
        <v>13</v>
      </c>
      <c r="C15" s="4">
        <v>19129</v>
      </c>
      <c r="D15" s="1"/>
      <c r="E15" s="1"/>
    </row>
    <row r="16" spans="1:5" ht="18.75">
      <c r="A16" s="3">
        <v>11</v>
      </c>
      <c r="B16" s="5" t="s">
        <v>14</v>
      </c>
      <c r="C16" s="4">
        <v>51769</v>
      </c>
      <c r="D16" s="1"/>
      <c r="E16" s="1"/>
    </row>
    <row r="17" spans="1:5" ht="37.5">
      <c r="A17" s="3">
        <v>12</v>
      </c>
      <c r="B17" s="5" t="s">
        <v>15</v>
      </c>
      <c r="C17" s="4">
        <v>13183</v>
      </c>
      <c r="D17" s="1"/>
      <c r="E17" s="1"/>
    </row>
    <row r="18" spans="1:5" ht="18.75">
      <c r="A18" s="3">
        <v>13</v>
      </c>
      <c r="B18" s="5" t="s">
        <v>17</v>
      </c>
      <c r="C18" s="4">
        <f>10216</f>
        <v>10216</v>
      </c>
      <c r="D18" s="1"/>
      <c r="E18" s="1"/>
    </row>
    <row r="19" spans="1:5" ht="18.75">
      <c r="A19" s="3">
        <v>14</v>
      </c>
      <c r="B19" s="5" t="s">
        <v>18</v>
      </c>
      <c r="C19" s="4">
        <f>2669</f>
        <v>2669</v>
      </c>
      <c r="D19" s="1"/>
      <c r="E19" s="1"/>
    </row>
    <row r="20" spans="1:5" ht="18.75">
      <c r="A20" s="3">
        <v>15</v>
      </c>
      <c r="B20" s="5" t="s">
        <v>23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19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20</v>
      </c>
      <c r="C22" s="4">
        <v>146963</v>
      </c>
      <c r="D22" s="1"/>
      <c r="E22" s="1"/>
    </row>
    <row r="23" spans="1:5" ht="18.75">
      <c r="A23" s="3"/>
      <c r="B23" s="6" t="s">
        <v>21</v>
      </c>
      <c r="C23" s="6">
        <f>SUM(C6:C22)</f>
        <v>284118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B22" sqref="B22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47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28</v>
      </c>
      <c r="C6" s="4">
        <f>11411</f>
        <v>11411</v>
      </c>
      <c r="D6" s="1"/>
      <c r="E6" s="1"/>
    </row>
    <row r="7" spans="1:5" ht="33.75" customHeight="1">
      <c r="A7" s="3">
        <v>2</v>
      </c>
      <c r="B7" s="5" t="s">
        <v>5</v>
      </c>
      <c r="C7" s="4">
        <v>2171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37</v>
      </c>
      <c r="C9" s="4">
        <v>1469</v>
      </c>
      <c r="D9" s="1"/>
      <c r="E9" s="1"/>
    </row>
    <row r="10" spans="1:5" ht="37.5">
      <c r="A10" s="3">
        <v>5</v>
      </c>
      <c r="B10" s="5" t="s">
        <v>7</v>
      </c>
      <c r="C10" s="4">
        <v>1166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1034</v>
      </c>
      <c r="D13" s="1"/>
      <c r="E13" s="1"/>
    </row>
    <row r="14" spans="1:5" ht="33" customHeight="1">
      <c r="A14" s="3">
        <v>9</v>
      </c>
      <c r="B14" s="5" t="s">
        <v>12</v>
      </c>
      <c r="C14" s="4">
        <v>675</v>
      </c>
      <c r="D14" s="1"/>
      <c r="E14" s="1"/>
    </row>
    <row r="15" spans="1:5" ht="18.75">
      <c r="A15" s="3">
        <v>10</v>
      </c>
      <c r="B15" s="5" t="s">
        <v>13</v>
      </c>
      <c r="C15" s="4" t="s">
        <v>9</v>
      </c>
      <c r="D15" s="1"/>
      <c r="E15" s="1"/>
    </row>
    <row r="16" spans="1:5" ht="18.75">
      <c r="A16" s="3">
        <v>11</v>
      </c>
      <c r="B16" s="5" t="s">
        <v>14</v>
      </c>
      <c r="C16" s="4">
        <v>18701</v>
      </c>
      <c r="D16" s="1"/>
      <c r="E16" s="1"/>
    </row>
    <row r="17" spans="1:5" ht="37.5">
      <c r="A17" s="3">
        <v>12</v>
      </c>
      <c r="B17" s="5" t="s">
        <v>15</v>
      </c>
      <c r="C17" s="4">
        <f>4447</f>
        <v>4447</v>
      </c>
      <c r="D17" s="1"/>
      <c r="E17" s="1"/>
    </row>
    <row r="18" spans="1:5" ht="18.75">
      <c r="A18" s="3">
        <v>13</v>
      </c>
      <c r="B18" s="5" t="s">
        <v>17</v>
      </c>
      <c r="C18" s="4">
        <f>6811</f>
        <v>6811</v>
      </c>
      <c r="D18" s="1"/>
      <c r="E18" s="1"/>
    </row>
    <row r="19" spans="1:5" ht="18.75">
      <c r="A19" s="3">
        <v>14</v>
      </c>
      <c r="B19" s="5" t="s">
        <v>18</v>
      </c>
      <c r="C19" s="4">
        <f>2669</f>
        <v>2669</v>
      </c>
      <c r="D19" s="1"/>
      <c r="E19" s="1"/>
    </row>
    <row r="20" spans="1:5" ht="18.75">
      <c r="A20" s="3">
        <v>15</v>
      </c>
      <c r="B20" s="5" t="s">
        <v>23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19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20</v>
      </c>
      <c r="C22" s="4">
        <v>53090</v>
      </c>
      <c r="D22" s="1"/>
      <c r="E22" s="1"/>
    </row>
    <row r="23" spans="1:5" ht="18.75">
      <c r="A23" s="3"/>
      <c r="B23" s="6" t="s">
        <v>21</v>
      </c>
      <c r="C23" s="6">
        <f>SUM(C6:C22)</f>
        <v>110416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A22" sqref="A22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48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29</v>
      </c>
      <c r="C6" s="4">
        <f>2853</f>
        <v>2853</v>
      </c>
      <c r="D6" s="1"/>
      <c r="E6" s="1"/>
    </row>
    <row r="7" spans="1:5" ht="33.75" customHeight="1">
      <c r="A7" s="3">
        <v>2</v>
      </c>
      <c r="B7" s="5" t="s">
        <v>5</v>
      </c>
      <c r="C7" s="4" t="s">
        <v>9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42</v>
      </c>
      <c r="C9" s="4">
        <v>113</v>
      </c>
      <c r="D9" s="1"/>
      <c r="E9" s="1"/>
    </row>
    <row r="10" spans="1:5" ht="37.5">
      <c r="A10" s="3">
        <v>5</v>
      </c>
      <c r="B10" s="5" t="s">
        <v>7</v>
      </c>
      <c r="C10" s="4">
        <v>1463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2242</v>
      </c>
      <c r="D13" s="1"/>
      <c r="E13" s="1"/>
    </row>
    <row r="14" spans="1:5" ht="33" customHeight="1">
      <c r="A14" s="3">
        <v>9</v>
      </c>
      <c r="B14" s="5" t="s">
        <v>12</v>
      </c>
      <c r="C14" s="4">
        <v>768</v>
      </c>
      <c r="D14" s="1"/>
      <c r="E14" s="1"/>
    </row>
    <row r="15" spans="1:5" ht="18.75">
      <c r="A15" s="3">
        <v>10</v>
      </c>
      <c r="B15" s="5" t="s">
        <v>13</v>
      </c>
      <c r="C15" s="4">
        <v>4360</v>
      </c>
      <c r="D15" s="1"/>
      <c r="E15" s="1"/>
    </row>
    <row r="16" spans="1:5" ht="18.75">
      <c r="A16" s="3">
        <v>11</v>
      </c>
      <c r="B16" s="5" t="s">
        <v>14</v>
      </c>
      <c r="C16" s="4">
        <v>6163</v>
      </c>
      <c r="D16" s="1"/>
      <c r="E16" s="1"/>
    </row>
    <row r="17" spans="1:5" ht="37.5">
      <c r="A17" s="3">
        <v>12</v>
      </c>
      <c r="B17" s="5" t="s">
        <v>15</v>
      </c>
      <c r="C17" s="4">
        <f>4447</f>
        <v>4447</v>
      </c>
      <c r="D17" s="1"/>
      <c r="E17" s="1"/>
    </row>
    <row r="18" spans="1:5" ht="18.75">
      <c r="A18" s="3">
        <v>13</v>
      </c>
      <c r="B18" s="5" t="s">
        <v>17</v>
      </c>
      <c r="C18" s="4">
        <f>3405</f>
        <v>3405</v>
      </c>
      <c r="D18" s="1"/>
      <c r="E18" s="1"/>
    </row>
    <row r="19" spans="1:5" ht="18.75">
      <c r="A19" s="3">
        <v>14</v>
      </c>
      <c r="B19" s="5" t="s">
        <v>18</v>
      </c>
      <c r="C19" s="4">
        <f>1334</f>
        <v>1334</v>
      </c>
      <c r="D19" s="1"/>
      <c r="E19" s="1"/>
    </row>
    <row r="20" spans="1:5" ht="18.75">
      <c r="A20" s="3">
        <v>15</v>
      </c>
      <c r="B20" s="5" t="s">
        <v>23</v>
      </c>
      <c r="C20" s="4">
        <f>1334</f>
        <v>1334</v>
      </c>
      <c r="D20" s="1"/>
      <c r="E20" s="1"/>
    </row>
    <row r="21" spans="1:5" ht="18.75">
      <c r="A21" s="3">
        <v>16</v>
      </c>
      <c r="B21" s="5" t="s">
        <v>19</v>
      </c>
      <c r="C21" s="4">
        <f>1334</f>
        <v>1334</v>
      </c>
      <c r="D21" s="1"/>
      <c r="E21" s="1"/>
    </row>
    <row r="22" spans="1:5" ht="18.75">
      <c r="A22" s="3">
        <v>17</v>
      </c>
      <c r="B22" s="5" t="s">
        <v>20</v>
      </c>
      <c r="C22" s="4">
        <v>17495</v>
      </c>
      <c r="D22" s="1"/>
      <c r="E22" s="1"/>
    </row>
    <row r="23" spans="1:5" ht="18.75">
      <c r="A23" s="3"/>
      <c r="B23" s="6" t="s">
        <v>21</v>
      </c>
      <c r="C23" s="6">
        <f>SUM(C6:C22)</f>
        <v>48745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A22" sqref="A22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49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29</v>
      </c>
      <c r="C6" s="4">
        <f>2853</f>
        <v>2853</v>
      </c>
      <c r="D6" s="1"/>
      <c r="E6" s="1"/>
    </row>
    <row r="7" spans="1:5" ht="33.75" customHeight="1">
      <c r="A7" s="3">
        <v>2</v>
      </c>
      <c r="B7" s="5" t="s">
        <v>5</v>
      </c>
      <c r="C7" s="4">
        <f>2822</f>
        <v>2822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50</v>
      </c>
      <c r="C9" s="4">
        <v>226</v>
      </c>
      <c r="D9" s="1"/>
      <c r="E9" s="1"/>
    </row>
    <row r="10" spans="1:5" ht="37.5">
      <c r="A10" s="3">
        <v>5</v>
      </c>
      <c r="B10" s="5" t="s">
        <v>7</v>
      </c>
      <c r="C10" s="4">
        <v>636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477</v>
      </c>
      <c r="D13" s="1"/>
      <c r="E13" s="1"/>
    </row>
    <row r="14" spans="1:5" ht="33" customHeight="1">
      <c r="A14" s="3">
        <v>9</v>
      </c>
      <c r="B14" s="5" t="s">
        <v>12</v>
      </c>
      <c r="C14" s="4">
        <v>2668</v>
      </c>
      <c r="D14" s="1"/>
      <c r="E14" s="1"/>
    </row>
    <row r="15" spans="1:5" ht="18.75">
      <c r="A15" s="3">
        <v>10</v>
      </c>
      <c r="B15" s="5" t="s">
        <v>13</v>
      </c>
      <c r="C15" s="4">
        <v>6229</v>
      </c>
      <c r="D15" s="1"/>
      <c r="E15" s="1"/>
    </row>
    <row r="16" spans="1:5" ht="18.75">
      <c r="A16" s="3">
        <v>11</v>
      </c>
      <c r="B16" s="5" t="s">
        <v>14</v>
      </c>
      <c r="C16" s="4">
        <v>14837</v>
      </c>
      <c r="D16" s="1"/>
      <c r="E16" s="1"/>
    </row>
    <row r="17" spans="1:5" ht="37.5">
      <c r="A17" s="3">
        <v>12</v>
      </c>
      <c r="B17" s="5" t="s">
        <v>15</v>
      </c>
      <c r="C17" s="4">
        <f>4447</f>
        <v>4447</v>
      </c>
      <c r="D17" s="1"/>
      <c r="E17" s="1"/>
    </row>
    <row r="18" spans="1:5" ht="18.75">
      <c r="A18" s="3">
        <v>13</v>
      </c>
      <c r="B18" s="5" t="s">
        <v>17</v>
      </c>
      <c r="C18" s="4">
        <f>6811</f>
        <v>6811</v>
      </c>
      <c r="D18" s="1"/>
      <c r="E18" s="1"/>
    </row>
    <row r="19" spans="1:5" ht="18.75">
      <c r="A19" s="3">
        <v>14</v>
      </c>
      <c r="B19" s="5" t="s">
        <v>18</v>
      </c>
      <c r="C19" s="4">
        <f>2669</f>
        <v>2669</v>
      </c>
      <c r="D19" s="1"/>
      <c r="E19" s="1"/>
    </row>
    <row r="20" spans="1:5" ht="18.75">
      <c r="A20" s="3">
        <v>15</v>
      </c>
      <c r="B20" s="5" t="s">
        <v>23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19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20</v>
      </c>
      <c r="C22" s="4">
        <v>42121</v>
      </c>
      <c r="D22" s="1"/>
      <c r="E22" s="1"/>
    </row>
    <row r="23" spans="1:5" ht="18.75">
      <c r="A23" s="3"/>
      <c r="B23" s="6" t="s">
        <v>21</v>
      </c>
      <c r="C23" s="6">
        <f>SUM(C6:C22)</f>
        <v>93568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A22" sqref="A22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31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24</v>
      </c>
      <c r="C6" s="4" t="s">
        <v>9</v>
      </c>
      <c r="D6" s="1"/>
      <c r="E6" s="1"/>
    </row>
    <row r="7" spans="1:5" ht="33.75" customHeight="1">
      <c r="A7" s="3">
        <v>2</v>
      </c>
      <c r="B7" s="5" t="s">
        <v>5</v>
      </c>
      <c r="C7" s="4" t="s">
        <v>9</v>
      </c>
      <c r="D7" s="1"/>
      <c r="E7" s="1"/>
    </row>
    <row r="8" spans="1:5" ht="24.75" customHeight="1">
      <c r="A8" s="3">
        <v>3</v>
      </c>
      <c r="B8" s="5" t="s">
        <v>6</v>
      </c>
      <c r="C8" s="4" t="s">
        <v>9</v>
      </c>
      <c r="D8" s="1"/>
      <c r="E8" s="1"/>
    </row>
    <row r="9" spans="1:5" ht="23.25" customHeight="1">
      <c r="A9" s="3">
        <v>4</v>
      </c>
      <c r="B9" s="5" t="s">
        <v>22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212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 t="s">
        <v>9</v>
      </c>
      <c r="D13" s="1"/>
      <c r="E13" s="1"/>
    </row>
    <row r="14" spans="1:5" ht="33" customHeight="1">
      <c r="A14" s="3">
        <v>9</v>
      </c>
      <c r="B14" s="5" t="s">
        <v>12</v>
      </c>
      <c r="C14" s="4">
        <v>161</v>
      </c>
      <c r="D14" s="1"/>
      <c r="E14" s="1"/>
    </row>
    <row r="15" spans="1:5" ht="18.75">
      <c r="A15" s="3">
        <v>10</v>
      </c>
      <c r="B15" s="5" t="s">
        <v>13</v>
      </c>
      <c r="C15" s="4" t="s">
        <v>9</v>
      </c>
      <c r="D15" s="1"/>
      <c r="E15" s="1"/>
    </row>
    <row r="16" spans="1:5" ht="18.75">
      <c r="A16" s="3">
        <v>11</v>
      </c>
      <c r="B16" s="5" t="s">
        <v>14</v>
      </c>
      <c r="C16" s="4">
        <v>2898</v>
      </c>
      <c r="D16" s="1"/>
      <c r="E16" s="1"/>
    </row>
    <row r="17" spans="1:5" ht="37.5">
      <c r="A17" s="3">
        <v>12</v>
      </c>
      <c r="B17" s="5" t="s">
        <v>15</v>
      </c>
      <c r="C17" s="4">
        <f>1318</f>
        <v>1318</v>
      </c>
      <c r="D17" s="1"/>
      <c r="E17" s="1"/>
    </row>
    <row r="18" spans="1:5" ht="18.75">
      <c r="A18" s="3">
        <v>13</v>
      </c>
      <c r="B18" s="5" t="s">
        <v>17</v>
      </c>
      <c r="C18" s="4">
        <f>1334</f>
        <v>1334</v>
      </c>
      <c r="D18" s="1"/>
      <c r="E18" s="1"/>
    </row>
    <row r="19" spans="1:5" ht="18.75">
      <c r="A19" s="3">
        <v>14</v>
      </c>
      <c r="B19" s="5" t="s">
        <v>18</v>
      </c>
      <c r="C19" s="4">
        <f>1334</f>
        <v>1334</v>
      </c>
      <c r="D19" s="1"/>
      <c r="E19" s="1"/>
    </row>
    <row r="20" spans="1:5" ht="18.75">
      <c r="A20" s="3">
        <v>15</v>
      </c>
      <c r="B20" s="5" t="s">
        <v>23</v>
      </c>
      <c r="C20" s="4">
        <v>1334</v>
      </c>
      <c r="D20" s="1"/>
      <c r="E20" s="1"/>
    </row>
    <row r="21" spans="1:5" ht="18.75">
      <c r="A21" s="3">
        <v>16</v>
      </c>
      <c r="B21" s="5" t="s">
        <v>19</v>
      </c>
      <c r="C21" s="4">
        <v>1334</v>
      </c>
      <c r="D21" s="1"/>
      <c r="E21" s="1"/>
    </row>
    <row r="22" spans="1:5" ht="18.75">
      <c r="A22" s="3">
        <v>17</v>
      </c>
      <c r="B22" s="5" t="s">
        <v>20</v>
      </c>
      <c r="C22" s="4">
        <v>8226</v>
      </c>
      <c r="D22" s="1"/>
      <c r="E22" s="1"/>
    </row>
    <row r="23" spans="1:5" ht="18.75">
      <c r="A23" s="3"/>
      <c r="B23" s="6" t="s">
        <v>21</v>
      </c>
      <c r="C23" s="6">
        <f>SUM(C6:C22)</f>
        <v>18151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A24" sqref="A24:IV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32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24</v>
      </c>
      <c r="C6" s="4" t="s">
        <v>9</v>
      </c>
      <c r="D6" s="1"/>
      <c r="E6" s="1"/>
    </row>
    <row r="7" spans="1:5" ht="33.75" customHeight="1">
      <c r="A7" s="3">
        <v>2</v>
      </c>
      <c r="B7" s="5" t="s">
        <v>5</v>
      </c>
      <c r="C7" s="4" t="s">
        <v>9</v>
      </c>
      <c r="D7" s="1"/>
      <c r="E7" s="1"/>
    </row>
    <row r="8" spans="1:5" ht="24.75" customHeight="1">
      <c r="A8" s="3">
        <v>3</v>
      </c>
      <c r="B8" s="5" t="s">
        <v>6</v>
      </c>
      <c r="C8" s="4" t="s">
        <v>9</v>
      </c>
      <c r="D8" s="1"/>
      <c r="E8" s="1"/>
    </row>
    <row r="9" spans="1:5" ht="23.25" customHeight="1">
      <c r="A9" s="3">
        <v>4</v>
      </c>
      <c r="B9" s="5" t="s">
        <v>22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212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 t="s">
        <v>9</v>
      </c>
      <c r="D13" s="1"/>
      <c r="E13" s="1"/>
    </row>
    <row r="14" spans="1:5" ht="33" customHeight="1">
      <c r="A14" s="3">
        <v>9</v>
      </c>
      <c r="B14" s="5" t="s">
        <v>12</v>
      </c>
      <c r="C14" s="4" t="s">
        <v>9</v>
      </c>
      <c r="D14" s="1"/>
      <c r="E14" s="1"/>
    </row>
    <row r="15" spans="1:5" ht="18.75">
      <c r="A15" s="3">
        <v>10</v>
      </c>
      <c r="B15" s="5" t="s">
        <v>13</v>
      </c>
      <c r="C15" s="4" t="s">
        <v>9</v>
      </c>
      <c r="D15" s="1"/>
      <c r="E15" s="1"/>
    </row>
    <row r="16" spans="1:5" ht="18.75">
      <c r="A16" s="3">
        <v>11</v>
      </c>
      <c r="B16" s="5" t="s">
        <v>14</v>
      </c>
      <c r="C16" s="4">
        <v>2785</v>
      </c>
      <c r="D16" s="1"/>
      <c r="E16" s="1"/>
    </row>
    <row r="17" spans="1:5" ht="37.5">
      <c r="A17" s="3">
        <v>12</v>
      </c>
      <c r="B17" s="5" t="s">
        <v>15</v>
      </c>
      <c r="C17" s="4">
        <f>1318</f>
        <v>1318</v>
      </c>
      <c r="D17" s="1"/>
      <c r="E17" s="1"/>
    </row>
    <row r="18" spans="1:5" ht="37.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17</v>
      </c>
      <c r="C19" s="4">
        <f>1334</f>
        <v>1334</v>
      </c>
      <c r="D19" s="1"/>
      <c r="E19" s="1"/>
    </row>
    <row r="20" spans="1:5" ht="18.75">
      <c r="A20" s="3">
        <v>15</v>
      </c>
      <c r="B20" s="5" t="s">
        <v>18</v>
      </c>
      <c r="C20" s="4">
        <f>1334</f>
        <v>1334</v>
      </c>
      <c r="D20" s="1"/>
      <c r="E20" s="1"/>
    </row>
    <row r="21" spans="1:5" ht="18.75">
      <c r="A21" s="3">
        <v>16</v>
      </c>
      <c r="B21" s="5" t="s">
        <v>23</v>
      </c>
      <c r="C21" s="4">
        <f>1334</f>
        <v>1334</v>
      </c>
      <c r="D21" s="1"/>
      <c r="E21" s="1"/>
    </row>
    <row r="22" spans="1:5" ht="18.75">
      <c r="A22" s="3">
        <v>17</v>
      </c>
      <c r="B22" s="5" t="s">
        <v>19</v>
      </c>
      <c r="C22" s="4">
        <f>1334</f>
        <v>1334</v>
      </c>
      <c r="D22" s="1"/>
      <c r="E22" s="1"/>
    </row>
    <row r="23" spans="1:5" ht="18.75">
      <c r="A23" s="3">
        <v>18</v>
      </c>
      <c r="B23" s="5" t="s">
        <v>20</v>
      </c>
      <c r="C23" s="4">
        <v>7906</v>
      </c>
      <c r="D23" s="1"/>
      <c r="E23" s="1"/>
    </row>
    <row r="24" spans="1:5" ht="18.75">
      <c r="A24" s="3"/>
      <c r="B24" s="6" t="s">
        <v>21</v>
      </c>
      <c r="C24" s="6">
        <f>SUM(C6:C23)</f>
        <v>17557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E23" sqref="E2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33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26</v>
      </c>
      <c r="C6" s="4">
        <f>5706</f>
        <v>5706</v>
      </c>
      <c r="D6" s="1"/>
      <c r="E6" s="1"/>
    </row>
    <row r="7" spans="1:5" ht="33.75" customHeight="1">
      <c r="A7" s="3">
        <v>2</v>
      </c>
      <c r="B7" s="5" t="s">
        <v>5</v>
      </c>
      <c r="C7" s="4">
        <v>1083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34</v>
      </c>
      <c r="C9" s="4">
        <f>226</f>
        <v>226</v>
      </c>
      <c r="D9" s="1"/>
      <c r="E9" s="1"/>
    </row>
    <row r="10" spans="1:5" ht="37.5">
      <c r="A10" s="3">
        <v>5</v>
      </c>
      <c r="B10" s="5" t="s">
        <v>7</v>
      </c>
      <c r="C10" s="4">
        <v>763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8257</v>
      </c>
      <c r="D13" s="1"/>
      <c r="E13" s="1"/>
    </row>
    <row r="14" spans="1:5" ht="33" customHeight="1">
      <c r="A14" s="3">
        <v>9</v>
      </c>
      <c r="B14" s="5" t="s">
        <v>12</v>
      </c>
      <c r="C14" s="4">
        <v>1413</v>
      </c>
      <c r="D14" s="1"/>
      <c r="E14" s="1"/>
    </row>
    <row r="15" spans="1:5" ht="18.75">
      <c r="A15" s="3">
        <v>10</v>
      </c>
      <c r="B15" s="5" t="s">
        <v>13</v>
      </c>
      <c r="C15" s="4">
        <v>6805</v>
      </c>
      <c r="D15" s="1"/>
      <c r="E15" s="1"/>
    </row>
    <row r="16" spans="1:5" ht="18.75">
      <c r="A16" s="3">
        <v>11</v>
      </c>
      <c r="B16" s="5" t="s">
        <v>14</v>
      </c>
      <c r="C16" s="4">
        <v>8529</v>
      </c>
      <c r="D16" s="1"/>
      <c r="E16" s="1"/>
    </row>
    <row r="17" spans="1:5" ht="37.5">
      <c r="A17" s="3">
        <v>12</v>
      </c>
      <c r="B17" s="5" t="s">
        <v>15</v>
      </c>
      <c r="C17" s="4">
        <f>2635</f>
        <v>2635</v>
      </c>
      <c r="D17" s="1"/>
      <c r="E17" s="1"/>
    </row>
    <row r="18" spans="1:5" ht="37.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17</v>
      </c>
      <c r="C19" s="4">
        <f>2669</f>
        <v>2669</v>
      </c>
      <c r="D19" s="1"/>
      <c r="E19" s="1"/>
    </row>
    <row r="20" spans="1:5" ht="18.75">
      <c r="A20" s="3">
        <v>15</v>
      </c>
      <c r="B20" s="5" t="s">
        <v>18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23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19</v>
      </c>
      <c r="C22" s="4">
        <f>2669</f>
        <v>2669</v>
      </c>
      <c r="D22" s="1"/>
      <c r="E22" s="1"/>
    </row>
    <row r="23" spans="1:5" ht="18.75">
      <c r="A23" s="3">
        <v>18</v>
      </c>
      <c r="B23" s="5" t="s">
        <v>20</v>
      </c>
      <c r="C23" s="4">
        <v>24213</v>
      </c>
      <c r="D23" s="1"/>
      <c r="E23" s="1"/>
    </row>
    <row r="24" spans="1:5" ht="18.75">
      <c r="A24" s="3"/>
      <c r="B24" s="6" t="s">
        <v>21</v>
      </c>
      <c r="C24" s="6">
        <f>SUM(C6:C23)</f>
        <v>71740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C7" sqref="C7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35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26</v>
      </c>
      <c r="C6" s="4">
        <f>5706</f>
        <v>5706</v>
      </c>
      <c r="D6" s="1"/>
      <c r="E6" s="1"/>
    </row>
    <row r="7" spans="1:5" ht="33.75" customHeight="1">
      <c r="A7" s="3">
        <v>2</v>
      </c>
      <c r="B7" s="5" t="s">
        <v>5</v>
      </c>
      <c r="C7" s="4">
        <v>577</v>
      </c>
      <c r="D7" s="1"/>
      <c r="E7" s="1"/>
    </row>
    <row r="8" spans="1:5" ht="24.75" customHeight="1">
      <c r="A8" s="3">
        <v>3</v>
      </c>
      <c r="B8" s="5" t="s">
        <v>6</v>
      </c>
      <c r="C8" s="4">
        <f>717</f>
        <v>717</v>
      </c>
      <c r="D8" s="1"/>
      <c r="E8" s="1"/>
    </row>
    <row r="9" spans="1:5" ht="23.25" customHeight="1">
      <c r="A9" s="3">
        <v>4</v>
      </c>
      <c r="B9" s="5" t="s">
        <v>22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318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 t="s">
        <v>9</v>
      </c>
      <c r="D13" s="1"/>
      <c r="E13" s="1"/>
    </row>
    <row r="14" spans="1:5" ht="33" customHeight="1">
      <c r="A14" s="3">
        <v>9</v>
      </c>
      <c r="B14" s="5" t="s">
        <v>12</v>
      </c>
      <c r="C14" s="4">
        <v>322</v>
      </c>
      <c r="D14" s="1"/>
      <c r="E14" s="1"/>
    </row>
    <row r="15" spans="1:5" ht="18.75">
      <c r="A15" s="3">
        <v>10</v>
      </c>
      <c r="B15" s="5" t="s">
        <v>13</v>
      </c>
      <c r="C15" s="4">
        <v>23</v>
      </c>
      <c r="D15" s="1"/>
      <c r="E15" s="1"/>
    </row>
    <row r="16" spans="1:5" ht="18.75">
      <c r="A16" s="3">
        <v>11</v>
      </c>
      <c r="B16" s="5" t="s">
        <v>14</v>
      </c>
      <c r="C16" s="4">
        <v>5069</v>
      </c>
      <c r="D16" s="1"/>
      <c r="E16" s="1"/>
    </row>
    <row r="17" spans="1:5" ht="37.5">
      <c r="A17" s="3">
        <v>12</v>
      </c>
      <c r="B17" s="5" t="s">
        <v>15</v>
      </c>
      <c r="C17" s="4">
        <f>1318</f>
        <v>1318</v>
      </c>
      <c r="D17" s="1"/>
      <c r="E17" s="1"/>
    </row>
    <row r="18" spans="1:5" ht="18.75">
      <c r="A18" s="3">
        <v>13</v>
      </c>
      <c r="B18" s="5" t="s">
        <v>17</v>
      </c>
      <c r="C18" s="4">
        <f>1334</f>
        <v>1334</v>
      </c>
      <c r="D18" s="1"/>
      <c r="E18" s="1"/>
    </row>
    <row r="19" spans="1:5" ht="18.75">
      <c r="A19" s="3">
        <v>14</v>
      </c>
      <c r="B19" s="5" t="s">
        <v>18</v>
      </c>
      <c r="C19" s="4">
        <f>1334</f>
        <v>1334</v>
      </c>
      <c r="D19" s="1"/>
      <c r="E19" s="1"/>
    </row>
    <row r="20" spans="1:5" ht="18.75">
      <c r="A20" s="3">
        <v>15</v>
      </c>
      <c r="B20" s="5" t="s">
        <v>23</v>
      </c>
      <c r="C20" s="4">
        <f>1334</f>
        <v>1334</v>
      </c>
      <c r="D20" s="1"/>
      <c r="E20" s="1"/>
    </row>
    <row r="21" spans="1:5" ht="18.75">
      <c r="A21" s="3">
        <v>16</v>
      </c>
      <c r="B21" s="5" t="s">
        <v>19</v>
      </c>
      <c r="C21" s="4">
        <f>1334</f>
        <v>1334</v>
      </c>
      <c r="D21" s="1"/>
      <c r="E21" s="1"/>
    </row>
    <row r="22" spans="1:5" ht="18.75">
      <c r="A22" s="3">
        <v>17</v>
      </c>
      <c r="B22" s="5" t="s">
        <v>20</v>
      </c>
      <c r="C22" s="4">
        <v>14389</v>
      </c>
      <c r="D22" s="1"/>
      <c r="E22" s="1"/>
    </row>
    <row r="23" spans="1:5" ht="18.75">
      <c r="A23" s="3"/>
      <c r="B23" s="6" t="s">
        <v>21</v>
      </c>
      <c r="C23" s="6">
        <f>SUM(C6:C22)</f>
        <v>33775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B21" sqref="B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27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26</v>
      </c>
      <c r="C6" s="4">
        <f>5706</f>
        <v>5706</v>
      </c>
      <c r="D6" s="1"/>
      <c r="E6" s="1"/>
    </row>
    <row r="7" spans="1:5" ht="33.75" customHeight="1">
      <c r="A7" s="3">
        <v>2</v>
      </c>
      <c r="B7" s="5" t="s">
        <v>5</v>
      </c>
      <c r="C7" s="4">
        <v>1440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22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954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2073</v>
      </c>
      <c r="D13" s="1"/>
      <c r="E13" s="1"/>
    </row>
    <row r="14" spans="1:5" ht="33" customHeight="1">
      <c r="A14" s="3">
        <v>9</v>
      </c>
      <c r="B14" s="5" t="s">
        <v>12</v>
      </c>
      <c r="C14" s="4">
        <v>805</v>
      </c>
      <c r="D14" s="1"/>
      <c r="E14" s="1"/>
    </row>
    <row r="15" spans="1:5" ht="18.75">
      <c r="A15" s="3">
        <v>10</v>
      </c>
      <c r="B15" s="5" t="s">
        <v>13</v>
      </c>
      <c r="C15" s="4">
        <v>2648</v>
      </c>
      <c r="D15" s="1"/>
      <c r="E15" s="1"/>
    </row>
    <row r="16" spans="1:5" ht="18.75">
      <c r="A16" s="3">
        <v>11</v>
      </c>
      <c r="B16" s="5" t="s">
        <v>14</v>
      </c>
      <c r="C16" s="4">
        <f>10638</f>
        <v>10638</v>
      </c>
      <c r="D16" s="1"/>
      <c r="E16" s="1"/>
    </row>
    <row r="17" spans="1:5" ht="37.5">
      <c r="A17" s="3">
        <v>12</v>
      </c>
      <c r="B17" s="5" t="s">
        <v>15</v>
      </c>
      <c r="C17" s="4">
        <f>2635</f>
        <v>2635</v>
      </c>
      <c r="D17" s="1"/>
      <c r="E17" s="1"/>
    </row>
    <row r="18" spans="1:5" ht="18.75">
      <c r="A18" s="3">
        <v>13</v>
      </c>
      <c r="B18" s="5" t="s">
        <v>17</v>
      </c>
      <c r="C18" s="4">
        <f>1334</f>
        <v>1334</v>
      </c>
      <c r="D18" s="1"/>
      <c r="E18" s="1"/>
    </row>
    <row r="19" spans="1:5" ht="18.75">
      <c r="A19" s="3">
        <v>14</v>
      </c>
      <c r="B19" s="5" t="s">
        <v>18</v>
      </c>
      <c r="C19" s="4">
        <f>1334</f>
        <v>1334</v>
      </c>
      <c r="D19" s="1"/>
      <c r="E19" s="1"/>
    </row>
    <row r="20" spans="1:5" ht="18.75">
      <c r="A20" s="3">
        <v>15</v>
      </c>
      <c r="B20" s="5" t="s">
        <v>23</v>
      </c>
      <c r="C20" s="4">
        <f>1334</f>
        <v>1334</v>
      </c>
      <c r="D20" s="1"/>
      <c r="E20" s="1"/>
    </row>
    <row r="21" spans="1:5" ht="18.75">
      <c r="A21" s="3">
        <v>16</v>
      </c>
      <c r="B21" s="5" t="s">
        <v>19</v>
      </c>
      <c r="C21" s="4">
        <f>1334</f>
        <v>1334</v>
      </c>
      <c r="D21" s="1"/>
      <c r="E21" s="1"/>
    </row>
    <row r="22" spans="1:5" ht="18.75">
      <c r="A22" s="3">
        <v>17</v>
      </c>
      <c r="B22" s="5" t="s">
        <v>20</v>
      </c>
      <c r="C22" s="4">
        <v>30201</v>
      </c>
      <c r="D22" s="1"/>
      <c r="E22" s="1"/>
    </row>
    <row r="23" spans="1:5" ht="18.75">
      <c r="A23" s="3"/>
      <c r="B23" s="6" t="s">
        <v>21</v>
      </c>
      <c r="C23" s="6">
        <f>SUM(C6:C22)</f>
        <v>63870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B20" sqref="B20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36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26</v>
      </c>
      <c r="C6" s="4">
        <f>5706</f>
        <v>5706</v>
      </c>
      <c r="D6" s="1"/>
      <c r="E6" s="1"/>
    </row>
    <row r="7" spans="1:5" ht="33.75" customHeight="1">
      <c r="A7" s="3">
        <v>2</v>
      </c>
      <c r="B7" s="5" t="s">
        <v>5</v>
      </c>
      <c r="C7" s="4">
        <v>1727</v>
      </c>
      <c r="D7" s="1"/>
      <c r="E7" s="1"/>
    </row>
    <row r="8" spans="1:5" ht="24.75" customHeight="1">
      <c r="A8" s="3">
        <v>3</v>
      </c>
      <c r="B8" s="5" t="s">
        <v>38</v>
      </c>
      <c r="C8" s="4">
        <v>1434</v>
      </c>
      <c r="D8" s="1"/>
      <c r="E8" s="1"/>
    </row>
    <row r="9" spans="1:5" ht="23.25" customHeight="1">
      <c r="A9" s="3">
        <v>4</v>
      </c>
      <c r="B9" s="5" t="s">
        <v>37</v>
      </c>
      <c r="C9" s="4">
        <v>1469</v>
      </c>
      <c r="D9" s="1"/>
      <c r="E9" s="1"/>
    </row>
    <row r="10" spans="1:5" ht="37.5">
      <c r="A10" s="3">
        <v>5</v>
      </c>
      <c r="B10" s="5" t="s">
        <v>7</v>
      </c>
      <c r="C10" s="4">
        <v>890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3000</v>
      </c>
      <c r="D13" s="1"/>
      <c r="E13" s="1"/>
    </row>
    <row r="14" spans="1:5" ht="33" customHeight="1">
      <c r="A14" s="3">
        <v>9</v>
      </c>
      <c r="B14" s="5" t="s">
        <v>12</v>
      </c>
      <c r="C14" s="4">
        <v>2540</v>
      </c>
      <c r="D14" s="1"/>
      <c r="E14" s="1"/>
    </row>
    <row r="15" spans="1:5" ht="18.75">
      <c r="A15" s="3">
        <v>10</v>
      </c>
      <c r="B15" s="5" t="s">
        <v>13</v>
      </c>
      <c r="C15" s="4">
        <v>19958</v>
      </c>
      <c r="D15" s="1"/>
      <c r="E15" s="1"/>
    </row>
    <row r="16" spans="1:5" ht="18.75">
      <c r="A16" s="3">
        <v>11</v>
      </c>
      <c r="B16" s="5" t="s">
        <v>14</v>
      </c>
      <c r="C16" s="4">
        <v>15663</v>
      </c>
      <c r="D16" s="1"/>
      <c r="E16" s="1"/>
    </row>
    <row r="17" spans="1:5" ht="37.5">
      <c r="A17" s="3">
        <v>12</v>
      </c>
      <c r="B17" s="5" t="s">
        <v>15</v>
      </c>
      <c r="C17" s="4">
        <f>4447</f>
        <v>4447</v>
      </c>
      <c r="D17" s="1"/>
      <c r="E17" s="1"/>
    </row>
    <row r="18" spans="1:5" ht="18.75">
      <c r="A18" s="3">
        <v>13</v>
      </c>
      <c r="B18" s="5" t="s">
        <v>17</v>
      </c>
      <c r="C18" s="4">
        <f>6811</f>
        <v>6811</v>
      </c>
      <c r="D18" s="1"/>
      <c r="E18" s="1"/>
    </row>
    <row r="19" spans="1:5" ht="18.75">
      <c r="A19" s="3">
        <v>14</v>
      </c>
      <c r="B19" s="5" t="s">
        <v>18</v>
      </c>
      <c r="C19" s="4">
        <f>2669</f>
        <v>2669</v>
      </c>
      <c r="D19" s="1"/>
      <c r="E19" s="1"/>
    </row>
    <row r="20" spans="1:5" ht="18.75">
      <c r="A20" s="3">
        <v>15</v>
      </c>
      <c r="B20" s="5" t="s">
        <v>23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19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20</v>
      </c>
      <c r="C22" s="4">
        <v>44464</v>
      </c>
      <c r="D22" s="1"/>
      <c r="E22" s="1"/>
    </row>
    <row r="23" spans="1:5" ht="18.75">
      <c r="A23" s="3"/>
      <c r="B23" s="6" t="s">
        <v>21</v>
      </c>
      <c r="C23" s="6">
        <f>SUM(C6:C22)</f>
        <v>116116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A22" sqref="A22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39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26</v>
      </c>
      <c r="C6" s="4">
        <v>5706</v>
      </c>
      <c r="D6" s="1"/>
      <c r="E6" s="1"/>
    </row>
    <row r="7" spans="1:5" ht="33.75" customHeight="1">
      <c r="A7" s="3">
        <v>2</v>
      </c>
      <c r="B7" s="5" t="s">
        <v>5</v>
      </c>
      <c r="C7" s="4">
        <v>1725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40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890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902</v>
      </c>
      <c r="D13" s="1"/>
      <c r="E13" s="1"/>
    </row>
    <row r="14" spans="1:5" ht="33" customHeight="1">
      <c r="A14" s="3">
        <v>9</v>
      </c>
      <c r="B14" s="5" t="s">
        <v>12</v>
      </c>
      <c r="C14" s="4">
        <v>966</v>
      </c>
      <c r="D14" s="1"/>
      <c r="E14" s="1"/>
    </row>
    <row r="15" spans="1:5" ht="18.75">
      <c r="A15" s="3">
        <v>10</v>
      </c>
      <c r="B15" s="5" t="s">
        <v>13</v>
      </c>
      <c r="C15" s="4">
        <v>6222</v>
      </c>
      <c r="D15" s="1"/>
      <c r="E15" s="1"/>
    </row>
    <row r="16" spans="1:5" ht="18.75">
      <c r="A16" s="3">
        <v>11</v>
      </c>
      <c r="B16" s="5" t="s">
        <v>14</v>
      </c>
      <c r="C16" s="4">
        <v>15566</v>
      </c>
      <c r="D16" s="1"/>
      <c r="E16" s="1"/>
    </row>
    <row r="17" spans="1:5" ht="37.5">
      <c r="A17" s="3">
        <v>12</v>
      </c>
      <c r="B17" s="5" t="s">
        <v>15</v>
      </c>
      <c r="C17" s="4">
        <f>4447</f>
        <v>4447</v>
      </c>
      <c r="D17" s="1"/>
      <c r="E17" s="1"/>
    </row>
    <row r="18" spans="1:5" ht="18.75">
      <c r="A18" s="3">
        <v>13</v>
      </c>
      <c r="B18" s="5" t="s">
        <v>17</v>
      </c>
      <c r="C18" s="4">
        <f>6811</f>
        <v>6811</v>
      </c>
      <c r="D18" s="1"/>
      <c r="E18" s="1"/>
    </row>
    <row r="19" spans="1:5" ht="18.75">
      <c r="A19" s="3">
        <v>14</v>
      </c>
      <c r="B19" s="5" t="s">
        <v>18</v>
      </c>
      <c r="C19" s="4">
        <f>2669</f>
        <v>2669</v>
      </c>
      <c r="D19" s="1"/>
      <c r="E19" s="1"/>
    </row>
    <row r="20" spans="1:5" ht="18.75">
      <c r="A20" s="3">
        <v>15</v>
      </c>
      <c r="B20" s="5" t="s">
        <v>23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19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20</v>
      </c>
      <c r="C22" s="4">
        <v>44190</v>
      </c>
      <c r="D22" s="1"/>
      <c r="E22" s="1"/>
    </row>
    <row r="23" spans="1:5" ht="18.75">
      <c r="A23" s="3"/>
      <c r="B23" s="6" t="s">
        <v>21</v>
      </c>
      <c r="C23" s="6">
        <f>SUM(C6:C22)</f>
        <v>96866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6">
      <selection activeCell="B30" sqref="B30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41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26</v>
      </c>
      <c r="C6" s="4">
        <f>5706</f>
        <v>5706</v>
      </c>
      <c r="D6" s="1"/>
      <c r="E6" s="1"/>
    </row>
    <row r="7" spans="1:5" ht="33.75" customHeight="1">
      <c r="A7" s="3">
        <v>2</v>
      </c>
      <c r="B7" s="5" t="s">
        <v>5</v>
      </c>
      <c r="C7" s="4">
        <v>1714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42</v>
      </c>
      <c r="C9" s="4">
        <v>113</v>
      </c>
      <c r="D9" s="1"/>
      <c r="E9" s="1"/>
    </row>
    <row r="10" spans="1:5" ht="37.5">
      <c r="A10" s="3">
        <v>5</v>
      </c>
      <c r="B10" s="5" t="s">
        <v>7</v>
      </c>
      <c r="C10" s="4">
        <v>890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1349</v>
      </c>
      <c r="D13" s="1"/>
      <c r="E13" s="1"/>
    </row>
    <row r="14" spans="1:5" ht="33" customHeight="1">
      <c r="A14" s="3">
        <v>9</v>
      </c>
      <c r="B14" s="5" t="s">
        <v>12</v>
      </c>
      <c r="C14" s="4">
        <v>2839</v>
      </c>
      <c r="D14" s="1"/>
      <c r="E14" s="1"/>
    </row>
    <row r="15" spans="1:5" ht="18.75">
      <c r="A15" s="3">
        <v>10</v>
      </c>
      <c r="B15" s="5" t="s">
        <v>13</v>
      </c>
      <c r="C15" s="4">
        <v>7421</v>
      </c>
      <c r="D15" s="1"/>
      <c r="E15" s="1"/>
    </row>
    <row r="16" spans="1:5" ht="18.75">
      <c r="A16" s="3">
        <v>11</v>
      </c>
      <c r="B16" s="5" t="s">
        <v>14</v>
      </c>
      <c r="C16" s="4">
        <v>15594</v>
      </c>
      <c r="D16" s="1"/>
      <c r="E16" s="1"/>
    </row>
    <row r="17" spans="1:5" ht="37.5">
      <c r="A17" s="3">
        <v>12</v>
      </c>
      <c r="B17" s="5" t="s">
        <v>15</v>
      </c>
      <c r="C17" s="4">
        <f>4447</f>
        <v>4447</v>
      </c>
      <c r="D17" s="1"/>
      <c r="E17" s="1"/>
    </row>
    <row r="18" spans="1:5" ht="18.75">
      <c r="A18" s="3">
        <v>13</v>
      </c>
      <c r="B18" s="5" t="s">
        <v>17</v>
      </c>
      <c r="C18" s="4">
        <f>6811</f>
        <v>6811</v>
      </c>
      <c r="D18" s="1"/>
      <c r="E18" s="1"/>
    </row>
    <row r="19" spans="1:5" ht="18.75">
      <c r="A19" s="3">
        <v>14</v>
      </c>
      <c r="B19" s="5" t="s">
        <v>18</v>
      </c>
      <c r="C19" s="4">
        <v>2669</v>
      </c>
      <c r="D19" s="1"/>
      <c r="E19" s="1"/>
    </row>
    <row r="20" spans="1:5" ht="18.75">
      <c r="A20" s="3">
        <v>15</v>
      </c>
      <c r="B20" s="5" t="s">
        <v>23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19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20</v>
      </c>
      <c r="C22" s="4">
        <v>44270</v>
      </c>
      <c r="D22" s="1"/>
      <c r="E22" s="1"/>
    </row>
    <row r="23" spans="1:5" ht="18.75">
      <c r="A23" s="3"/>
      <c r="B23" s="6" t="s">
        <v>21</v>
      </c>
      <c r="C23" s="6">
        <f>SUM(C6:C22)</f>
        <v>100595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Ekonomist</cp:lastModifiedBy>
  <cp:lastPrinted>2012-03-20T06:32:12Z</cp:lastPrinted>
  <dcterms:modified xsi:type="dcterms:W3CDTF">2013-03-21T06:43:17Z</dcterms:modified>
  <cp:category/>
  <cp:version/>
  <cp:contentType/>
  <cp:contentStatus/>
</cp:coreProperties>
</file>